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ismail\Downloads\"/>
    </mc:Choice>
  </mc:AlternateContent>
  <xr:revisionPtr revIDLastSave="0" documentId="8_{F70B05BD-CE50-44BD-989D-2AA17434FC33}" xr6:coauthVersionLast="47" xr6:coauthVersionMax="47" xr10:uidLastSave="{00000000-0000-0000-0000-000000000000}"/>
  <workbookProtection workbookAlgorithmName="SHA-512" workbookHashValue="IxbNeIwx50Q9vKstfM5P15zMUMiUPhRzcZd0XmXPu9FTlJiwdv5ZOkRnuFOPq/I3XGYm+sSGWVP0WToR755dFQ==" workbookSaltValue="k3Xd7+P1tMX9z3gMBS5gfw==" workbookSpinCount="100000" lockStructure="1"/>
  <bookViews>
    <workbookView xWindow="-110" yWindow="-110" windowWidth="19420" windowHeight="10420" xr2:uid="{F25DE5AE-E50E-43D5-A617-31BCC1FF39CB}"/>
  </bookViews>
  <sheets>
    <sheet name="WINA, PLT" sheetId="1" r:id="rId1"/>
  </sheets>
  <externalReferences>
    <externalReference r:id="rId2"/>
    <externalReference r:id="rId3"/>
    <externalReference r:id="rId4"/>
    <externalReference r:id="rId5"/>
    <externalReference r:id="rId6"/>
    <externalReference r:id="rId7"/>
    <externalReference r:id="rId8"/>
  </externalReferences>
  <definedNames>
    <definedName name="_cus">[1]PK!$G$2:$G$87</definedName>
    <definedName name="_CustMill">'[2]PK 13'!$G$2:$G$87</definedName>
    <definedName name="_total">'[2]PK 13'!$G$2:$G$87</definedName>
    <definedName name="bay">[3]Summary!#REF!</definedName>
    <definedName name="BEO">'[4]PK 13'!#REF!</definedName>
    <definedName name="CPO">'[5]PK 13'!#REF!</definedName>
    <definedName name="cponew">'[5]PK 13'!#REF!</definedName>
    <definedName name="d">[2]Summary!#REF!</definedName>
    <definedName name="dd">[2]Summary!#REF!</definedName>
    <definedName name="EndDate">[6]Parameters!$D$4</definedName>
    <definedName name="k" localSheetId="0">#REF!</definedName>
    <definedName name="k">#REF!</definedName>
    <definedName name="ldeo">[2]Summary!#REF!</definedName>
    <definedName name="ldeocpopk" localSheetId="0">#REF!</definedName>
    <definedName name="ldeocpopk">#REF!</definedName>
    <definedName name="ldeosumm">'[4]PK 13'!#REF!</definedName>
    <definedName name="PK">'[5]PK 13'!$G$2:$G$87</definedName>
    <definedName name="_xlnm.Print_Area" localSheetId="0">'WINA, PLT'!$A$1:$I$266</definedName>
    <definedName name="product" localSheetId="0">#REF!</definedName>
    <definedName name="product">#REF!</definedName>
    <definedName name="Startdate">[6]Parameters!$D$3</definedName>
    <definedName name="STATE" localSheetId="0">#REF!</definedName>
    <definedName name="STATE">#REF!</definedName>
    <definedName name="states">[5]Summary!#REF!</definedName>
    <definedName name="Stearin">'[5]PK 13'!#REF!</definedName>
    <definedName name="t">'[5]PK 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7" i="1" l="1"/>
  <c r="H297" i="1"/>
  <c r="H261" i="1" s="1"/>
  <c r="I296" i="1"/>
  <c r="I298" i="1" s="1"/>
  <c r="H296" i="1"/>
  <c r="H298" i="1" s="1"/>
  <c r="I292" i="1"/>
  <c r="H292" i="1"/>
  <c r="I291" i="1"/>
  <c r="I293" i="1" s="1"/>
  <c r="H291" i="1"/>
  <c r="H293" i="1" s="1"/>
  <c r="I287" i="1"/>
  <c r="H287" i="1"/>
  <c r="H259" i="1" s="1"/>
  <c r="I286" i="1"/>
  <c r="I288" i="1" s="1"/>
  <c r="H286" i="1"/>
  <c r="H288" i="1" s="1"/>
  <c r="H282" i="1"/>
  <c r="H258" i="1" s="1"/>
  <c r="H281" i="1"/>
  <c r="H280" i="1"/>
  <c r="I275" i="1"/>
  <c r="H275" i="1"/>
  <c r="I274" i="1"/>
  <c r="I276" i="1" s="1"/>
  <c r="I277" i="1" s="1"/>
  <c r="H274" i="1"/>
  <c r="H276" i="1" s="1"/>
  <c r="H277" i="1" s="1"/>
  <c r="G266" i="1"/>
  <c r="I261" i="1"/>
  <c r="I260" i="1"/>
  <c r="H260" i="1"/>
  <c r="I259" i="1"/>
  <c r="I257" i="1"/>
  <c r="H257" i="1"/>
  <c r="I256" i="1"/>
  <c r="H256" i="1"/>
  <c r="A7" i="1"/>
  <c r="A6" i="1"/>
  <c r="H283" i="1" l="1"/>
</calcChain>
</file>

<file path=xl/sharedStrings.xml><?xml version="1.0" encoding="utf-8"?>
<sst xmlns="http://schemas.openxmlformats.org/spreadsheetml/2006/main" count="1636" uniqueCount="718">
  <si>
    <t>List of Wilmar's own mills</t>
  </si>
  <si>
    <t>Parent company</t>
  </si>
  <si>
    <t>Palm Oil Mill</t>
  </si>
  <si>
    <t>UML ID</t>
  </si>
  <si>
    <t>RSPO Status</t>
  </si>
  <si>
    <t>Latitude</t>
  </si>
  <si>
    <t>Longitude</t>
  </si>
  <si>
    <t>Address</t>
  </si>
  <si>
    <t>Palm</t>
  </si>
  <si>
    <t>Lauric</t>
  </si>
  <si>
    <t>Wilmar International Ltd</t>
  </si>
  <si>
    <t>Agrindo Indah Persada</t>
  </si>
  <si>
    <t>PO1000004243</t>
  </si>
  <si>
    <t>No</t>
  </si>
  <si>
    <t>Ds.Bandar Pasir Mandoge, Kec.B.Pasir Mandoge, Asahan  North Sumatra</t>
  </si>
  <si>
    <t>x</t>
  </si>
  <si>
    <t/>
  </si>
  <si>
    <t>Agronusa Investama 3</t>
  </si>
  <si>
    <t>PO1000002130</t>
  </si>
  <si>
    <t>Yes - MB</t>
  </si>
  <si>
    <t>Dusun Senabah, Ds.Semanga, Kec.Sejangkung, Sambas, West Kalimantan</t>
  </si>
  <si>
    <t>Bumi Sawit Kencana</t>
  </si>
  <si>
    <t>PO1000001043</t>
  </si>
  <si>
    <t>Yes - IP;MB</t>
  </si>
  <si>
    <t>Ds.Sebabi, Kec.Telawang,Kotawaringin Timur, Central Kalimantan</t>
  </si>
  <si>
    <t>Dharma Wungu Guna</t>
  </si>
  <si>
    <t>PO1000004484</t>
  </si>
  <si>
    <t>Ds.Bagan Sinembah, Kec.Bagan Sinembah,Rokan Hilir, Riau</t>
  </si>
  <si>
    <t>Kerry Sawit Indonesia 1</t>
  </si>
  <si>
    <t>PO1000000146</t>
  </si>
  <si>
    <t xml:space="preserve">Ds.Sebabi/Tembiku, Kec.Danau Sembuluh, Seruyan, Central Kalimantan </t>
  </si>
  <si>
    <t>Kerry Sawit Indonesia 2</t>
  </si>
  <si>
    <t>PO1000006323</t>
  </si>
  <si>
    <t>Mentaya Sawit Mas</t>
  </si>
  <si>
    <t>PO1000003150</t>
  </si>
  <si>
    <t>Ds.Tangar, Kec.Mentaya Hulu, Kotawaringin Timur, Central Kalimantan</t>
  </si>
  <si>
    <t>Murini Sam-Sam 1</t>
  </si>
  <si>
    <t>PO1000005281</t>
  </si>
  <si>
    <t>Ds.Sam-Sam, Kec.Kandis, Siak, Riau</t>
  </si>
  <si>
    <t>Murini Sam-Sam 2</t>
  </si>
  <si>
    <t>PO1000004474</t>
  </si>
  <si>
    <t>Ds. Pelintung, Kec.Medang Kampai, Kota Dumai, Riau</t>
  </si>
  <si>
    <t>Mustika Sembuluh 1</t>
  </si>
  <si>
    <t>PO1000000144</t>
  </si>
  <si>
    <t>Ds.Pondok Damar, Kec.Mentaya Hilir Utara,Kotawaringin Timur, Central Kalimantan</t>
  </si>
  <si>
    <t>Mustika Sembuluh 2</t>
  </si>
  <si>
    <t>PO1000007984</t>
  </si>
  <si>
    <t>Ds.Tanah Putih, Kec.Telawang,Kotawaringin Timur, Central Kalimantan</t>
  </si>
  <si>
    <t>Perkebunan Milano (Pinang Awan)</t>
  </si>
  <si>
    <t>PO1000000560</t>
  </si>
  <si>
    <t>Dsn.Aek Batu, Ds.Asam Jawa, Kec.Torgamba,Lab.Batu Selatan, North Sumatra</t>
  </si>
  <si>
    <t>Rimba Harapan Sakti</t>
  </si>
  <si>
    <t>PO1000003486</t>
  </si>
  <si>
    <t>Ds.Pematang Limau, Kec.Seruyan Hilir, Kab.Seruyan, Central Kalimantan</t>
  </si>
  <si>
    <t>Siak Prima Sakti</t>
  </si>
  <si>
    <t>PO1000004404</t>
  </si>
  <si>
    <t>Ds.Pangkalan Pisang, Kec.Koto Gasib, Siak, Riau</t>
  </si>
  <si>
    <t>Sinar Perdana Caraka</t>
  </si>
  <si>
    <t>PO1000004479</t>
  </si>
  <si>
    <t>Ds.Balai Jaya, Kec.Bagan Sinembah,Rokan Hilir, Riau</t>
  </si>
  <si>
    <t>Sinarsiak Dianpermai</t>
  </si>
  <si>
    <t>PO1000004384</t>
  </si>
  <si>
    <t>Ds.Sikijang, Kec.Pangkalan Kerinci, Pelalawan, Riau</t>
  </si>
  <si>
    <t>List of supplying mills (direct)</t>
  </si>
  <si>
    <t>Kuala Lumpur Kepong Berhad</t>
  </si>
  <si>
    <t>Adei Plantation and Industry (Mandau)</t>
  </si>
  <si>
    <t>PO1000000411</t>
  </si>
  <si>
    <t>Tengganau Village, Sub District of Pinggir, District of Bengkalis, Riau</t>
  </si>
  <si>
    <t>Adei Plantation and Industry (Sei Nilo)</t>
  </si>
  <si>
    <t>PO1000001417</t>
  </si>
  <si>
    <t>Telayap Village, Sub District of Pelalawan, District of Pelalawan, Riau</t>
  </si>
  <si>
    <t>Adimulia</t>
  </si>
  <si>
    <t>Adimulia Agrolestari</t>
  </si>
  <si>
    <t>PO1000004351</t>
  </si>
  <si>
    <t>Ds.Sukamaju, Kec.Singingi Hilir, Kuantan Singingi, Riau</t>
  </si>
  <si>
    <t>Adimulia Palmo Lestari</t>
  </si>
  <si>
    <t>PO1000010257</t>
  </si>
  <si>
    <t>Desa Peninjauan, Kec. Maro Sebo Ulu, Kab. Batanghari, Jambi</t>
  </si>
  <si>
    <t>Panca Eka</t>
  </si>
  <si>
    <t>Agro Abadi</t>
  </si>
  <si>
    <t>PO1000008215</t>
  </si>
  <si>
    <t>Desa Lubuk Siam, Kec. Siak Hulu Kab. Kampar, Riau</t>
  </si>
  <si>
    <t>Agro Sarimas Indonesia</t>
  </si>
  <si>
    <t>PO1000004392</t>
  </si>
  <si>
    <t>Jl.Lintas Rengat-Tembilahan, S.Sejuk, Kec.Kempas, Inhil, Riau</t>
  </si>
  <si>
    <t>Bumitama Agri Ltd</t>
  </si>
  <si>
    <t>Agro Sejahtera Manunggal</t>
  </si>
  <si>
    <t>PO1000004866</t>
  </si>
  <si>
    <t>Ds. Seriam, Kec Kendawangan, Ketapang</t>
  </si>
  <si>
    <t>Agro Wira Ligatsa</t>
  </si>
  <si>
    <t>PO1000008158</t>
  </si>
  <si>
    <t>Ds. Sungai Garinggiang, Kec Gunung Tuleh, Kab Pasaman Barat, West Sumatera</t>
  </si>
  <si>
    <t>Bakrie Sumatera Plantations</t>
  </si>
  <si>
    <t>Agrowiyana</t>
  </si>
  <si>
    <t>PO1000000884</t>
  </si>
  <si>
    <t>Ds.Tebing Tinggi, Kec.Tungkal Ulu,Tg.Jabung Barat, Jambi</t>
  </si>
  <si>
    <t>Cargill Incorporated</t>
  </si>
  <si>
    <t>Andes Agro Investma</t>
  </si>
  <si>
    <t>PO1000008599</t>
  </si>
  <si>
    <t>Desa Kedondong, Kec. Kendawangan, Kabupaten Ketapang, Provinsi Kalimantan Barat</t>
  </si>
  <si>
    <t>Sime Darby Plantation Sdn Bhd</t>
  </si>
  <si>
    <t>Aneka Inti Persada</t>
  </si>
  <si>
    <t>PO1000000317</t>
  </si>
  <si>
    <t>Yes - IP</t>
  </si>
  <si>
    <t>Ds.Maredan &amp; Ds.Pinang Sebatang,Kec.Tualang, Siak, Riau</t>
  </si>
  <si>
    <t>Aneka Pura Multi Kerta</t>
  </si>
  <si>
    <t>Anekapura Multikerta</t>
  </si>
  <si>
    <t>PO1000004842</t>
  </si>
  <si>
    <t>Ds.Kampung Baru, Kec.Batang Asam,Tg.Jabung Barat, Jambi</t>
  </si>
  <si>
    <t>Mewah Group</t>
  </si>
  <si>
    <t>Angso Duo Sawit</t>
  </si>
  <si>
    <t>PO1000008202</t>
  </si>
  <si>
    <t>Jl. Raya Tanjung Pauh Km. 30-31, Kec. Mestong Muaro Jambi, Jambi</t>
  </si>
  <si>
    <t>Anugerah Tanjung Medan</t>
  </si>
  <si>
    <t>PO1000004513</t>
  </si>
  <si>
    <t>Ds.Tanjung Medan, Kec.Kampung Rakyat, Lab. Batu Selatan, North Sumatra</t>
  </si>
  <si>
    <t>Kencana Persada Nusantara</t>
  </si>
  <si>
    <t>Arya Rama Prakarsa</t>
  </si>
  <si>
    <t>PO1000008279</t>
  </si>
  <si>
    <t>Rantau Sakti, Tambusai Utara, Rokan Hulu, Riau</t>
  </si>
  <si>
    <t>Bahari Gembira Ria</t>
  </si>
  <si>
    <t>PO1000000315</t>
  </si>
  <si>
    <t>Ds.Ladang Panjang, Kec.Sei Gelam, Muaro Jambi, Jambi</t>
  </si>
  <si>
    <t>Indah Group</t>
  </si>
  <si>
    <t>Bangun Tenera Riau</t>
  </si>
  <si>
    <t>PO1000008171</t>
  </si>
  <si>
    <t>Ds.Pantai Raja, Kec.Perhentian Raja, Kampar, Riau</t>
  </si>
  <si>
    <t>Pasifik Agro Sentosa</t>
  </si>
  <si>
    <t>Barumun Agro Sentosa</t>
  </si>
  <si>
    <t>PO1000001315</t>
  </si>
  <si>
    <t>Ds.Aek Sigala-gala, Kec.Simangambat, Padang Lawas Utara, North Sumatra</t>
  </si>
  <si>
    <t>Bastian Olah Sawit</t>
  </si>
  <si>
    <t>PO1000008178</t>
  </si>
  <si>
    <t>Ds.Simpang Tungkal, Kec.Bayung Lincir, Musi Banyuasin, South Sumatra</t>
  </si>
  <si>
    <t>Bukit Barisan Indah Prima</t>
  </si>
  <si>
    <t>Batanghari Sawit Sejahtera</t>
  </si>
  <si>
    <t>PO1000004455</t>
  </si>
  <si>
    <t>Ds.Lubuk Raman, Kec.Maro Sebo,Muaro Jambi, Jambi</t>
  </si>
  <si>
    <t>Auto Diesel Radiator</t>
  </si>
  <si>
    <t>Bayung Agro Sawita</t>
  </si>
  <si>
    <t>PO1000008407</t>
  </si>
  <si>
    <t>Bayung Lencir, Kabupaten Musi Banyuasin, Sumatera Selatan</t>
  </si>
  <si>
    <t>Mahkota group</t>
  </si>
  <si>
    <t>Berlian Inti Mekar</t>
  </si>
  <si>
    <t>PO1000004412</t>
  </si>
  <si>
    <t>Ds.Danau Rambai, Kec.Batang Gansal, Inhul, Riau</t>
  </si>
  <si>
    <t>Bhumireksa Nusa Sejati (PKS Teluk Bakau)</t>
  </si>
  <si>
    <t>PO1000000318</t>
  </si>
  <si>
    <t>Desa Rotan Semelur,Kecamatan Pelangiran,Kabupaten Indragiri Hilir,Provinsi Riau</t>
  </si>
  <si>
    <t>Anglo-Eastern Plantations Plc</t>
  </si>
  <si>
    <t>Bina Pitri Jaya</t>
  </si>
  <si>
    <t>PO1000004419</t>
  </si>
  <si>
    <t>Kota Garo, Kec.Tapung Hilir, Kampar, Riau</t>
  </si>
  <si>
    <t>Langkat Sawit Hijau Pratama</t>
  </si>
  <si>
    <t>Bina Sawit Nusantara</t>
  </si>
  <si>
    <t>PO1000004860</t>
  </si>
  <si>
    <t>Jl.Raya Pekan Baru - Tlk.Kuantan km 44, Ds.Penghidupan, Kampar, Riau</t>
  </si>
  <si>
    <t>Bintang Nauli Pratama</t>
  </si>
  <si>
    <t>PO1000008290</t>
  </si>
  <si>
    <t>Kecamatan Sibabangun, Kabupaten Tapanli Tengah, Sumatera Utara</t>
  </si>
  <si>
    <t>Incasi Raya</t>
  </si>
  <si>
    <t>Bintara Tani Nusantara</t>
  </si>
  <si>
    <t>PO1000004375</t>
  </si>
  <si>
    <t>Ds.Jorong Kiawai Timur, Kec.Sungai Beremas, Pasaman Barat, West Sumatra</t>
  </si>
  <si>
    <t>Triputra Agro Persada</t>
  </si>
  <si>
    <t>Brahma Binabakti</t>
  </si>
  <si>
    <t>PO1000001619</t>
  </si>
  <si>
    <t>Ds.Bukit Baling, Kec.Sekernan, Muaro Jambi, Jambi</t>
  </si>
  <si>
    <t>Budi Tani Kembang Jaya</t>
  </si>
  <si>
    <t>PO1000004204</t>
  </si>
  <si>
    <t>Ds.Melebung, Kel.Sail, Kec.Tenayan Raya, Kota Pekan Baru, Riau</t>
  </si>
  <si>
    <t>PO1000004454</t>
  </si>
  <si>
    <t>Ds.Bukit Baling,Kec.Sekernan,Muaro Jambi, Jambi</t>
  </si>
  <si>
    <t>Tudung Agri</t>
  </si>
  <si>
    <t>Bumi Mekar Tani</t>
  </si>
  <si>
    <t>PO1000007637</t>
  </si>
  <si>
    <t>Desa Jadi Mulya, Kecamatan Nibung Kabupaten Musi Rawas Utara South Sumatra</t>
  </si>
  <si>
    <t>Bumi Mentari Karya</t>
  </si>
  <si>
    <t>PO1000004403</t>
  </si>
  <si>
    <t>Ds.Pantai Cermin, Kec.Tapung, Kampar, Riau</t>
  </si>
  <si>
    <t>PT Bungo Limbur</t>
  </si>
  <si>
    <t>Bungo Limbur</t>
  </si>
  <si>
    <t>PO1000008216</t>
  </si>
  <si>
    <t xml:space="preserve">Perenti Luweh, Tanah Tumbuh, Bungo Regency, Jambi </t>
  </si>
  <si>
    <t>Bungo Suko Menanti</t>
  </si>
  <si>
    <t>PO1000009558</t>
  </si>
  <si>
    <t xml:space="preserve">Dusun Siri Sekapur, Kel Sirih Sekapur, Kec Jujuhan, Kab. Bungo, Provinsi Jambi  
</t>
  </si>
  <si>
    <t>Cipta Agro Sejati</t>
  </si>
  <si>
    <t>PO1000004313</t>
  </si>
  <si>
    <t>Kec.Simpang Kanan, Kab.Rokan Hilir, Riau</t>
  </si>
  <si>
    <t>Citra Indah Pertiwi</t>
  </si>
  <si>
    <t>PO1000004270</t>
  </si>
  <si>
    <t>Kec.Bilah Hulu, Kab.Lab.Batu, Sumut</t>
  </si>
  <si>
    <t>Citra Koprasindo Tani</t>
  </si>
  <si>
    <t>PO1000004111</t>
  </si>
  <si>
    <t>Ds.Rantau Badak,Kec.Merlung,Tg.Jabung Barat, Jambi</t>
  </si>
  <si>
    <t>Kurnia Prima Nastari</t>
  </si>
  <si>
    <t>Citra Mahkota</t>
  </si>
  <si>
    <t>Kecamatan Ella Hilir &amp; Menukung; Kabupaten Melawi; Provinsi Kalimantan Barat</t>
  </si>
  <si>
    <t>Citra Riau Sarana</t>
  </si>
  <si>
    <t>PO1000004362</t>
  </si>
  <si>
    <t>Ds.Kuantan Sako, Kec.Logas Tanah Darat, Kuantan Singingi, Riau</t>
  </si>
  <si>
    <t>Citra Sawit Harum</t>
  </si>
  <si>
    <t>PO1000006208</t>
  </si>
  <si>
    <t>Kampung Sekampil, Desa Sungai Beringin, Kecamatan Pelepat, Kabupaten Muara Bungo, Provinsi Jambi.</t>
  </si>
  <si>
    <t>Dharmasraya Lestarindo</t>
  </si>
  <si>
    <t>PO1000004434</t>
  </si>
  <si>
    <t>Jorong - Koto Padang, Kec.Koto Baru,Dharmasraya, West Sumatra</t>
  </si>
  <si>
    <t>Jawa Pos Agro</t>
  </si>
  <si>
    <t>Dharmasraya Palma Sejahtera</t>
  </si>
  <si>
    <t>PO1000010013</t>
  </si>
  <si>
    <t>Jl. Raya Tembesi - Muara Bungo KM 35, Jambi</t>
  </si>
  <si>
    <t>Kuala Mas</t>
  </si>
  <si>
    <t>Dwi Mitra Daya Riau</t>
  </si>
  <si>
    <t>PO1000004491</t>
  </si>
  <si>
    <t>Dsn.Bukit Badak II, Ds.Kota Paret, Kec.Simpang Kanan, Rokan Hilir, Riau</t>
  </si>
  <si>
    <t>Sewangi Sejati Luhur</t>
  </si>
  <si>
    <t>Egasuti Nasakti</t>
  </si>
  <si>
    <t>PO1000004398</t>
  </si>
  <si>
    <t>Ds. Petapahan, Kec Siak Hulu, Kab Kampar, Riau</t>
  </si>
  <si>
    <t>Astra Agro Lestari</t>
  </si>
  <si>
    <t>Ekadura Indonesia</t>
  </si>
  <si>
    <t>PO1000004422</t>
  </si>
  <si>
    <t>Sei Manding - Ds.Kota Lama, Kec.Kunto Darussalam, Rokan Hulu, Riau</t>
  </si>
  <si>
    <t>Kalimantan Sawit Kusuma</t>
  </si>
  <si>
    <t>Fajar Saudara Kusuma</t>
  </si>
  <si>
    <t>PO1000004448</t>
  </si>
  <si>
    <t xml:space="preserve">Desa Sebawi Kec Sebawi kab Sambas Kalbar </t>
  </si>
  <si>
    <t>Flora Wahana Tirta</t>
  </si>
  <si>
    <t>PO1000004154</t>
  </si>
  <si>
    <t>Lipat Kain, Kec.Kampar Kiri, Kampar, Riau</t>
  </si>
  <si>
    <t>Ganda Buanindo</t>
  </si>
  <si>
    <t>PO1000008138</t>
  </si>
  <si>
    <t>Samsung Group</t>
  </si>
  <si>
    <t>Gandaerah Hendana</t>
  </si>
  <si>
    <t>PO1000004138</t>
  </si>
  <si>
    <t>Ukui, Pelalawan, Riau</t>
  </si>
  <si>
    <t>Geliga Bagan Riau</t>
  </si>
  <si>
    <t>PO1000004471</t>
  </si>
  <si>
    <t>Ds.Bahtera Makmur, Kec.Bagan Sinembah,Rokan Hilir, Riau</t>
  </si>
  <si>
    <t>Djarum</t>
  </si>
  <si>
    <t>Global Kalimantan Makmur</t>
  </si>
  <si>
    <t>PO1000004415</t>
  </si>
  <si>
    <t>Kec.Sekayam, Sanggau, West Kalimantan</t>
  </si>
  <si>
    <t>Graha Agro Nusantra</t>
  </si>
  <si>
    <t>PO1000010944</t>
  </si>
  <si>
    <t>Pasak Piang, Kec Sungai Ambawang Kab  Kubu Raya Provinsi Kalimantan Barat</t>
  </si>
  <si>
    <t>Graha Permata Hijau</t>
  </si>
  <si>
    <t>Desa Sontang, Kec. Bonai Darussalama, Kab. Rokan Hulu, Riau</t>
  </si>
  <si>
    <t>Guna Agung Semesta</t>
  </si>
  <si>
    <t>PO1000006328</t>
  </si>
  <si>
    <t>Kec.Mandau (dekat MSS), Bengkalis, Riau</t>
  </si>
  <si>
    <t>Guna Setia Pratama</t>
  </si>
  <si>
    <t>PO1000008224</t>
  </si>
  <si>
    <t>Kec.Bandar Sikijang, Kab.Pelalawan, Riau</t>
  </si>
  <si>
    <t>Gunajaya Karya Gemilang</t>
  </si>
  <si>
    <t>PO1000003491</t>
  </si>
  <si>
    <t>Dsn Bentan, Ds.Mekar Utama, Kec.Kendawangan, Ketapang, West Kalimantan</t>
  </si>
  <si>
    <t>Oriental Holdings Berhad</t>
  </si>
  <si>
    <t>Gunung Maras Lestari</t>
  </si>
  <si>
    <t>PO1000004508</t>
  </si>
  <si>
    <t>Ds.Mabat, Kec.Bakam, Bangka, Babel</t>
  </si>
  <si>
    <t>M.P. Evans</t>
  </si>
  <si>
    <t>Gunung Pelawan Lestari</t>
  </si>
  <si>
    <t>PO1000006652</t>
  </si>
  <si>
    <t>Desa Gunung Muda, Kecamatan Belinyu, Kabupaten Bangka, Bangka Belitung</t>
  </si>
  <si>
    <t>Gunung Sawit Mas</t>
  </si>
  <si>
    <t>PO1000009580</t>
  </si>
  <si>
    <t>Ds. Rantau Panjang, Kec Tambusai, Rokan Hulu</t>
  </si>
  <si>
    <t>Hutahaean Group</t>
  </si>
  <si>
    <t>Hutahaean Group (Sontang)</t>
  </si>
  <si>
    <t>PO1000004241</t>
  </si>
  <si>
    <t>Ds.Teluk Sono, Kec.Bonai Darussalam, Rohul, Riau</t>
  </si>
  <si>
    <t>Hutan Alam Lestari</t>
  </si>
  <si>
    <t>PO1000008611</t>
  </si>
  <si>
    <t>Desa Kubu Kandang; Kecamatan Pemayung; Kabupaten Batanghari, Jambi</t>
  </si>
  <si>
    <t>Inecda</t>
  </si>
  <si>
    <t>PO1000004128</t>
  </si>
  <si>
    <t>Ds.Petala Bumi, Kec.Seberida, Inhul, Riau</t>
  </si>
  <si>
    <t>Intan Sejati Andalan</t>
  </si>
  <si>
    <t>PO1000004259</t>
  </si>
  <si>
    <t>Duri - Dumai km 13, Ds.Kesumbo Ampai, Kec.Mandau,Bengkalis, Riau</t>
  </si>
  <si>
    <t>Dharma Agung Wijaya</t>
  </si>
  <si>
    <t>Inti Guna Nabati</t>
  </si>
  <si>
    <t>PO1000004852</t>
  </si>
  <si>
    <t>Kec.Pelawan, Kab.Sarolangun, Jambi</t>
  </si>
  <si>
    <t>Jatimjaya Perkasa</t>
  </si>
  <si>
    <t>PO1000004504</t>
  </si>
  <si>
    <t>Ds.Sungai Majo, Kec.Kubu, Rokan Hilir, Riau</t>
  </si>
  <si>
    <t>Jaya Gemilang Sukses</t>
  </si>
  <si>
    <t>PO1000007653</t>
  </si>
  <si>
    <t>Kel. Sedinginan, Tanah Putih, Rokan Hilir, Riau</t>
  </si>
  <si>
    <t>Kamparindo Agro Industri</t>
  </si>
  <si>
    <t>PO1000008268</t>
  </si>
  <si>
    <t>Desa Simpang Belutu, Kecamatan Kandis, Siak, Riau</t>
  </si>
  <si>
    <t>Sumber Tani Agung</t>
  </si>
  <si>
    <t>Karya Agung Sawita</t>
  </si>
  <si>
    <t>PO1000004431</t>
  </si>
  <si>
    <t>Ds.Ujung Batu, Kec.Sosa, Padang Lawas, North Sumatra</t>
  </si>
  <si>
    <t>Karya Bakti Agro Sejahtera</t>
  </si>
  <si>
    <t>PO1000008180</t>
  </si>
  <si>
    <t>Kec.Kendawangan, Kab.Ketapang, West Kalimantan</t>
  </si>
  <si>
    <t>Prima Sauhur Lestari</t>
  </si>
  <si>
    <t>Karyabadi Sama Sejati</t>
  </si>
  <si>
    <t>PO1000008287</t>
  </si>
  <si>
    <t>Ds.Pujud, Kec.Pujud, Rokan Hilir</t>
  </si>
  <si>
    <t>Kebun Pantai Raja</t>
  </si>
  <si>
    <t>PO1000004341</t>
  </si>
  <si>
    <t>Ds.Tg.Pauh, Kec.Sengigi Hilir,Kuantan Singingi, Riau</t>
  </si>
  <si>
    <t>Kencana Agro Persada</t>
  </si>
  <si>
    <t>PO1000011194</t>
  </si>
  <si>
    <t>Jl. Garuda Sakti Km 21 No.8 Bencah Kelubi Tapung Kabupaten Kampar Provinsi Riau.</t>
  </si>
  <si>
    <t>Kencana Andalan Nusantara</t>
  </si>
  <si>
    <t>PO1000004487</t>
  </si>
  <si>
    <t>Kec.Bagan Sinembah, Kab.Rokan Hilir, Riau</t>
  </si>
  <si>
    <t>PO1000004442</t>
  </si>
  <si>
    <t>Ds.Batang Kumu km 228, Kec.Tambusai, Rokan Hulu, Riau</t>
  </si>
  <si>
    <t>Kencana Utama Sejati</t>
  </si>
  <si>
    <t>PO1000007569</t>
  </si>
  <si>
    <t>Ds.Tambusai Barat,Kec Tambusai, Kab Rokan Hulu, Riau</t>
  </si>
  <si>
    <t>Kharisma Agro Sejahtera</t>
  </si>
  <si>
    <t>PO1000008231</t>
  </si>
  <si>
    <t>Desa Batu Papan Kecamatan Batang Benalu, Kabupaten Indragulu Hulu, Riau</t>
  </si>
  <si>
    <t>Kimia Tirta Utama</t>
  </si>
  <si>
    <t>PO1000004408</t>
  </si>
  <si>
    <t>Ds.Pkl.Pisang, Kec.Koto Gasib, Siak, Riau</t>
  </si>
  <si>
    <t>Kuala Mas Sawit Abadi</t>
  </si>
  <si>
    <t>PO1000004489</t>
  </si>
  <si>
    <t>Ds.Mampang, Kec.Kota Pinang, Lab.Batu Selatan, North Sumatra</t>
  </si>
  <si>
    <t>Kurnia Batang Hari Berjaya</t>
  </si>
  <si>
    <t>PO1000009559</t>
  </si>
  <si>
    <t xml:space="preserve">Jalan Muara Tembesi-Sarolangun, Km 12, RT 02, Desa Jebak, Kecamatan Muara Tembesi, Kabupaten Batang Hari, Jambi </t>
  </si>
  <si>
    <t>PT Kurnia Mitra Sawit</t>
  </si>
  <si>
    <t>Kurnia Mitra Sawit</t>
  </si>
  <si>
    <t>PO1000008194</t>
  </si>
  <si>
    <t>Desa Terangbulan Kecamatan Aeknatas, Labuhanbatu Utara, North Sumatera</t>
  </si>
  <si>
    <t>Ladang Sawit Mas</t>
  </si>
  <si>
    <t>PO1000004316</t>
  </si>
  <si>
    <t xml:space="preserve">Dusun Simpang Empat Sumber Periangan, Desa Simpang Tiga Sembelangan kec Nangatayap Kab Ketapang Kalbar </t>
  </si>
  <si>
    <t>Lahan Tani Sakti</t>
  </si>
  <si>
    <t>PO1000000326</t>
  </si>
  <si>
    <t>Ds.Tg.Medan,Kec.Pujud, Rokan Hilir, Riau</t>
  </si>
  <si>
    <t>Cempaka Mas Abadi</t>
  </si>
  <si>
    <t>Langgam Inti Hibrindo</t>
  </si>
  <si>
    <t>PO1000004164</t>
  </si>
  <si>
    <t>Ds.Kemang, Kec.Sering Barat,Pelalawan, Riau</t>
  </si>
  <si>
    <t>Madina Agro Lestari</t>
  </si>
  <si>
    <t>PO1000011179</t>
  </si>
  <si>
    <t>Maju Indo Raya</t>
  </si>
  <si>
    <t>PO1000004461</t>
  </si>
  <si>
    <t>Ds.Rianiate, Kec.Batang Toru, Tapanuli Selatan, North Sumatra</t>
  </si>
  <si>
    <t>Mazuma</t>
  </si>
  <si>
    <t>Mazuma Agro Indonesia</t>
  </si>
  <si>
    <t>PO1000004438</t>
  </si>
  <si>
    <t>Ds.Sungai Korang, Kec.Hutaraja Tinggi, Padang Lawas, North Sumatra</t>
  </si>
  <si>
    <t>Merlung Inti Lestari</t>
  </si>
  <si>
    <t>Jalan Lintas Timur Jambi –Riau Km. 69 Kecamatan Sekernan Kabupaten Muaro Jambi  Provinsi Jambi</t>
  </si>
  <si>
    <t>Meskom Agro Sarimas</t>
  </si>
  <si>
    <t>PO1000004470</t>
  </si>
  <si>
    <t>Ds.Meskom, Kec.Bengkalis, Bengkalis, Riau</t>
  </si>
  <si>
    <t>Chora Agro Resources</t>
  </si>
  <si>
    <t>Mitra Abadimas Sejahtera</t>
  </si>
  <si>
    <t>PO1000007462</t>
  </si>
  <si>
    <t>Ds.Balai Gemuruh, Kec.Subah, Kab.Sambas, Kalbar</t>
  </si>
  <si>
    <t>Mitra Agrolika</t>
  </si>
  <si>
    <t>Mitra Agrolika Sejahtera</t>
  </si>
  <si>
    <t>PO1000004323</t>
  </si>
  <si>
    <t>Ds.  Muara Bahar, Kec. Bayung Lencir, Kab. Musi Banyuasin, Sumatera Selatan</t>
  </si>
  <si>
    <t>Mitra Agung Sawita Sejati</t>
  </si>
  <si>
    <t>Mitra Agung Swadaya</t>
  </si>
  <si>
    <t>PO1000004389</t>
  </si>
  <si>
    <t>Ds.Sungai Golang, Kec.Kelayang, Inhul, Riau</t>
  </si>
  <si>
    <t>Mitrasari Prima</t>
  </si>
  <si>
    <t>PO1000007464</t>
  </si>
  <si>
    <t>Desa Segati Km.21 Kec. Langgam Kab. Pelalawan, Riau</t>
  </si>
  <si>
    <t>Multi Agro Sentosa</t>
  </si>
  <si>
    <t>PO1000004418</t>
  </si>
  <si>
    <t>Ds.Danau Lancang, Kec.Tapung Hulu,Kampar, Riau</t>
  </si>
  <si>
    <t>GUNAS</t>
  </si>
  <si>
    <t>Multi Jaya Perkasa</t>
  </si>
  <si>
    <t>PO1000004337</t>
  </si>
  <si>
    <t>Desa Peniti, Kec.Sekadau, Sekadau, West Kalimantan</t>
  </si>
  <si>
    <t>Multi Palma Sejahtera</t>
  </si>
  <si>
    <t>PO1000004172</t>
  </si>
  <si>
    <t>Kec.Pangkalan Kerinci,Pelalawan, Riau</t>
  </si>
  <si>
    <t>Multiagro Sumaterajaya</t>
  </si>
  <si>
    <t>PO1000008398</t>
  </si>
  <si>
    <t>Desa Aliaga RT 000 RW 000 Aliaga, Huta Raja Tinggi, Padang Lawas, North Sumatra</t>
  </si>
  <si>
    <t>Mutiara Alam Lestari</t>
  </si>
  <si>
    <t>Mutiara Alam Lestari CV</t>
  </si>
  <si>
    <t>PO1000004207</t>
  </si>
  <si>
    <t>Ds.Arung Dalam,Kec.Koba,Bangka Tengah,Bangka Belitung</t>
  </si>
  <si>
    <t>Mutiara Unggul Lestari</t>
  </si>
  <si>
    <t>PO1000004421</t>
  </si>
  <si>
    <t>Ds.Telaga Samsam, Kec.Kandis,Siak, Riau</t>
  </si>
  <si>
    <t>NAGAMAS</t>
  </si>
  <si>
    <t>Nagamas Agro Mulia</t>
  </si>
  <si>
    <t>PO1000004449</t>
  </si>
  <si>
    <t>Dsn III, Ds.Tg.Medan, Kec.Tambusai Utara, Rokan Hulu</t>
  </si>
  <si>
    <t>Nikmat Halona Reksa</t>
  </si>
  <si>
    <t>PO1000005106</t>
  </si>
  <si>
    <t>Siberida, Kec.Batang Gansal, Inhul, Riau</t>
  </si>
  <si>
    <t>Padasa Enam Utama</t>
  </si>
  <si>
    <t>Padasa Enam Utama (Kalianta 1)</t>
  </si>
  <si>
    <t>PO1000004385</t>
  </si>
  <si>
    <t>Ds.Kalianta, Kec.Kabun, Rokan Hulu, Riau</t>
  </si>
  <si>
    <t>Padasa Enam Utama (Kalianta 2)</t>
  </si>
  <si>
    <t>PO1000004195</t>
  </si>
  <si>
    <t>Padasa Enam Utama (T. Dalam)</t>
  </si>
  <si>
    <t>PO1000004142</t>
  </si>
  <si>
    <t>Ds.Teluk Dalam, Kec.Teluk Dalam, Asahan, North Sumatra</t>
  </si>
  <si>
    <t>Pangkalan Baru Indah</t>
  </si>
  <si>
    <t>PO1000004383</t>
  </si>
  <si>
    <t>Dsn IV Pmtg.Kayu Arang, Ds.Pgkl.Baru, Kec.Siak Hulu, Kampar, Riau</t>
  </si>
  <si>
    <t>Pangkatan Indonesia</t>
  </si>
  <si>
    <t>PO1000000283</t>
  </si>
  <si>
    <t>Ds.Pangkatan, Kec.Pangkatan, Lab.Batu North Sumatra</t>
  </si>
  <si>
    <t>Patiware</t>
  </si>
  <si>
    <t>PO1000004869</t>
  </si>
  <si>
    <t>Ds.Karimunting, Kec.Sungai Raya Kepulauan,Bengkayang, West Kalimantan</t>
  </si>
  <si>
    <t>Peputra Masterindo</t>
  </si>
  <si>
    <t>PO1000004400</t>
  </si>
  <si>
    <t>Ds.Petapahan, Kec.Tapung, Kampar, Riau</t>
  </si>
  <si>
    <t>PTPN</t>
  </si>
  <si>
    <t>Perkebunan Nusantara III (Aek Torop)</t>
  </si>
  <si>
    <t>PO1000001565</t>
  </si>
  <si>
    <t>Ds.Aek Nabara Selatan, Kec.Bilah Hulu, Lab. Batu , North Sumatra</t>
  </si>
  <si>
    <t>Perkebunan Nusantara III (Sei Daun)</t>
  </si>
  <si>
    <t>PO1000004477</t>
  </si>
  <si>
    <t>Ds.Sei Meranti, Kec.Torgamba, Lab. Batu Selatan, North Sumatra</t>
  </si>
  <si>
    <t>Perkebunan Nusantara III (Sei Meranti)</t>
  </si>
  <si>
    <t>PO1000004927</t>
  </si>
  <si>
    <t>Perkebunan Nusantara III (Torgamba)</t>
  </si>
  <si>
    <t>PO1000004929</t>
  </si>
  <si>
    <t>Ds.Torgamba, Kec.Torgamba, Lab. Batu Selatan, North Sumatra</t>
  </si>
  <si>
    <t>Perkebunan Nusantara III*</t>
  </si>
  <si>
    <t>Perkebunan Nusantara IV (Sosa)</t>
  </si>
  <si>
    <t>PO1000004428</t>
  </si>
  <si>
    <t>Ds.Lubuk Bunut, Kec.Hutaraja Tinggi, Padang Lawas, North Sumatra</t>
  </si>
  <si>
    <t>Perkebunan Nusantara V (Lubuk Datam)</t>
  </si>
  <si>
    <t>PO1000004219</t>
  </si>
  <si>
    <t>Kec.Lubuk Dalam, Siak, Riau</t>
  </si>
  <si>
    <t>Perkebunan Nusantara V (Sei Rokan)</t>
  </si>
  <si>
    <t>PO1000005128</t>
  </si>
  <si>
    <t>Pagaran Tapah Village, Pagaran Tapah Subdistrict, Rokan Hulu, Riau</t>
  </si>
  <si>
    <t>Perkebunan Nusantara V (Tandun)</t>
  </si>
  <si>
    <t>PO1000004402</t>
  </si>
  <si>
    <t>Kec.Tandun, Rokan Hulu, Riau</t>
  </si>
  <si>
    <t>Perkebunan Nusantara V*</t>
  </si>
  <si>
    <t>Multi Prima Entakai</t>
  </si>
  <si>
    <t>Permata Hijau Sarana</t>
  </si>
  <si>
    <t>PO1000007587</t>
  </si>
  <si>
    <t>Desa Sungai Ayak I, Kecamatan Belitang Hilir, Sekadau, West Kalimantan, Indonesia</t>
  </si>
  <si>
    <t>Jhagdra group</t>
  </si>
  <si>
    <t>Persada Agro Sawita</t>
  </si>
  <si>
    <t>PO1000006176</t>
  </si>
  <si>
    <t>Dusun Kemang Manis Desa Pematang Jaya Kec. Rengat Barat Kab. Indragiri Hulu - Riau</t>
  </si>
  <si>
    <t>Petaling Mandra Guna</t>
  </si>
  <si>
    <t>Petaling Mandraguna</t>
  </si>
  <si>
    <t>PO1000004465</t>
  </si>
  <si>
    <t>Ds.Danau Lamo, Kec.Muaro Sebo, Muaro Jambi, Jambi</t>
  </si>
  <si>
    <t>Pinang Witmas Sejati</t>
  </si>
  <si>
    <t>PO1000004135</t>
  </si>
  <si>
    <t>Ds.Mangsang, Kec.Bayung Lincir, Musi Banyuasin, South Sumatra</t>
  </si>
  <si>
    <t>Graha</t>
  </si>
  <si>
    <t>Pujud Karya Sawit</t>
  </si>
  <si>
    <t>PO1000004456</t>
  </si>
  <si>
    <t>Ds.Tanjung Medan, Kec.Pujud, Rokan Hilir, Riau</t>
  </si>
  <si>
    <t>Putra Bangka Mandiri</t>
  </si>
  <si>
    <t>PO1000004527</t>
  </si>
  <si>
    <t>Ds.Cengkong Abang, Kec.Mendo Barat, Bangka, Babel</t>
  </si>
  <si>
    <t>Rimba Mujur Mahkota</t>
  </si>
  <si>
    <t>PO1000001960</t>
  </si>
  <si>
    <t>Ds.Sikara-Kara, Kec.Natal, Madina, North Sumatra</t>
  </si>
  <si>
    <t>Rimbo Panjang Sumber Makmur</t>
  </si>
  <si>
    <t>PO1000007589</t>
  </si>
  <si>
    <t>Ds. Jorong VI Koto Utara Nagari Kinali, Kec Kinali, Kab Pasaman Barat, West Sumatera</t>
  </si>
  <si>
    <t>Rohul Sawit Industri</t>
  </si>
  <si>
    <t>PO1000004410</t>
  </si>
  <si>
    <t>Ds.Suka Damai, Kec.Ujung Batu, Rokan Hulu, Riau</t>
  </si>
  <si>
    <t>Rudy Agung Agra Laksana</t>
  </si>
  <si>
    <t>Rudyagung Agralaksana</t>
  </si>
  <si>
    <t>PO1000004112</t>
  </si>
  <si>
    <t>Ds.Dusun Mudo km.73, Ma.Papalik,Tg.Jabung Barat, Jambi</t>
  </si>
  <si>
    <t xml:space="preserve">Sago Nauli </t>
  </si>
  <si>
    <t>Sago Nauli</t>
  </si>
  <si>
    <t>PO1000004387</t>
  </si>
  <si>
    <t>Ds.Sinunukan, Kec.Sinunukan, Madina,  North Sumatra</t>
  </si>
  <si>
    <t>Sandika Nata Palma</t>
  </si>
  <si>
    <t>PO1000001867</t>
  </si>
  <si>
    <t>Ds. Awatan, Kec Marau, Kab Ketapang, West Kalimantan</t>
  </si>
  <si>
    <t>Sari Aditya Loka 1</t>
  </si>
  <si>
    <t>PO1000004505</t>
  </si>
  <si>
    <t>Ds.Hitam Hulu, Kec.Tabir Selatan, Merangin, Jambi</t>
  </si>
  <si>
    <t>Sari Aditya Loka 2</t>
  </si>
  <si>
    <t>PO1000008403</t>
  </si>
  <si>
    <t>Ds.Kuamang Kuning, Kec.Pelepat Ilir, Bungo, Jambi</t>
  </si>
  <si>
    <t>Sari Lembah Subur</t>
  </si>
  <si>
    <t>PO1000004935</t>
  </si>
  <si>
    <t>Dsn.Sidodadi, Ds.Surya Indah, Kec.Pangkalan Kuras, Pelalawan, Riau</t>
  </si>
  <si>
    <t>Sari Lembah Subur 2</t>
  </si>
  <si>
    <t>PO1000007596</t>
  </si>
  <si>
    <t>Ds.Genduang, Kec.Pkl.Lesung, Pelalawan, Riau</t>
  </si>
  <si>
    <t>Sasmita Bumi Wijaya</t>
  </si>
  <si>
    <t>PO1000008566</t>
  </si>
  <si>
    <t>Desa Binjai, Kecamatan Tayan Hulu, Kabupaten Sanggau, Kalimantan Barat</t>
  </si>
  <si>
    <t>Sawit Anugrah Sejahtera</t>
  </si>
  <si>
    <t>PO1000004441</t>
  </si>
  <si>
    <t>Ds.Muara Basung, Kec.Pinggir,Kab.Bengkalis, Riau</t>
  </si>
  <si>
    <t>Sawit Asahan Indah</t>
  </si>
  <si>
    <t>PO1000004417</t>
  </si>
  <si>
    <t>Kec.Ujung Batu, Rokan Hulu, Riau</t>
  </si>
  <si>
    <t>Makmur Abadi Raya</t>
  </si>
  <si>
    <t>Sawit Inti Prima Perkasa</t>
  </si>
  <si>
    <t>PO1000009567</t>
  </si>
  <si>
    <t>Kec.Mandau, Kab.Bengkalis</t>
  </si>
  <si>
    <t>PT Sawit Mas Nusantara</t>
  </si>
  <si>
    <t>Sawit Mas Nusantara</t>
  </si>
  <si>
    <t>PO1000008141</t>
  </si>
  <si>
    <t>Jalan Segati RAPP kab. Pelalawan,Kota Pekanbaru</t>
  </si>
  <si>
    <t>Sejati Palma Sejahtera</t>
  </si>
  <si>
    <t>PO1000004535</t>
  </si>
  <si>
    <t>Ds.Tampang Baru, Kec.Bayung Lencir, Musi Banyuasin, South Sumatra</t>
  </si>
  <si>
    <t>Sekar Bumi Alam Lestari</t>
  </si>
  <si>
    <t>PO1000000638</t>
  </si>
  <si>
    <t>Selatan Agung Sejahtera</t>
  </si>
  <si>
    <t>PO1000010042</t>
  </si>
  <si>
    <t>Desa Petunang; Kecamatan Tuah Negeri; Kabupaten Musi Rawas; Sumatera Selatan</t>
  </si>
  <si>
    <t>Sentosa Bumi Wijaya</t>
  </si>
  <si>
    <t>PO1000007609</t>
  </si>
  <si>
    <t>Kec.Ledo, Kab.Bengkayang, Kalbar</t>
  </si>
  <si>
    <t>Sentosa Prima Agro</t>
  </si>
  <si>
    <t>PO1000009566</t>
  </si>
  <si>
    <t>Dusun Tambelina, Desa Karya Mukti, Kec. Sungai Melayu Rayak, Kab. Ketapang, Kalbar</t>
  </si>
  <si>
    <t>Dhanista Surya Nusantara</t>
  </si>
  <si>
    <t>Sepanjang Inti Surya Utama 2</t>
  </si>
  <si>
    <t>PO1000010020</t>
  </si>
  <si>
    <t>Mensubang, Nanga Tayap, Kabupaten Ketapang, 78873 West Kalimantan</t>
  </si>
  <si>
    <t>PT Genting Plantations Nusantara</t>
  </si>
  <si>
    <t>Sepanjang Intisurya Mulia</t>
  </si>
  <si>
    <t>PO1000004458</t>
  </si>
  <si>
    <t>Ds.Pangkalan Teluk, Kec.Nanga Tayap, Ketapang, West Kalimantan</t>
  </si>
  <si>
    <t>Serbahuta Jaya</t>
  </si>
  <si>
    <t>PO1000004137</t>
  </si>
  <si>
    <t>Ds.Sumber Mulyo, Kec.Merbau,Lab.Batu Utara, North Sumatra</t>
  </si>
  <si>
    <t>Sewangi Sawit Sejahtera</t>
  </si>
  <si>
    <t>Ds. Petapahan Jaya, Kec Tapung, Kab Kampar, Riau</t>
  </si>
  <si>
    <t>PO1000004411</t>
  </si>
  <si>
    <t>Ds. Senamanenek, Kec Tapung Hulu, Kab Kampar, Riau</t>
  </si>
  <si>
    <t>Sinar Utama Nabati</t>
  </si>
  <si>
    <t>PO1000010074</t>
  </si>
  <si>
    <t>Kec.Singingi, Kab.Kuantan Singingi</t>
  </si>
  <si>
    <t>Sintang Agro Mandiri</t>
  </si>
  <si>
    <t>PO1000008148</t>
  </si>
  <si>
    <t>Kec.Binjai Hulu, Kab.Sintang, West Kalimantan</t>
  </si>
  <si>
    <t>Sumatera Jaya Agro Lestari*</t>
  </si>
  <si>
    <t>PO1000007616</t>
  </si>
  <si>
    <t>Dusun Modang Desa Bagan Asam, Kecamatan Toba, Kabupaten Sanggau Kalimantan Barat</t>
  </si>
  <si>
    <t>Sumatera Makmur Lestari</t>
  </si>
  <si>
    <t>PO1000008127</t>
  </si>
  <si>
    <t>Ds.Tinting Bonyok, Kec.Sekadau Hulu, Kab.Sekadau, Kalbar</t>
  </si>
  <si>
    <t>Sumber Guna Nabati</t>
  </si>
  <si>
    <t>PO1000008188</t>
  </si>
  <si>
    <t>Ds. Bunga Antoi, Kec.Tabir Selatan, Kab Merangin, Jambi</t>
  </si>
  <si>
    <t>Merouke</t>
  </si>
  <si>
    <t>Sumber Jaya Indahnusa</t>
  </si>
  <si>
    <t>PO1000004423</t>
  </si>
  <si>
    <t>kota lama (dekat pks sam - surya dumai),Kampar, Riau</t>
  </si>
  <si>
    <t>Matahari Kahuripan Indonesia</t>
  </si>
  <si>
    <t>Sumber Mukti Kahuripan</t>
  </si>
  <si>
    <t>Desa Mekar Sari, Kumpeh, Muaro Jambi, Jambi</t>
  </si>
  <si>
    <t>PO1000004483</t>
  </si>
  <si>
    <t>Dsn.Parmoduan, Ds.Sabungan, Kec.Sei Kanan, Lab.Batu Selatan North Sumatra</t>
  </si>
  <si>
    <t>Sumber Tani Agung Resources</t>
  </si>
  <si>
    <t>PO1000004462</t>
  </si>
  <si>
    <t>Ds.Bahal, Kec.Portibi, Padang Lawas Utara, North Sumatra</t>
  </si>
  <si>
    <t>Sumbertama Nusa Pertiwi</t>
  </si>
  <si>
    <t>PO1000004101</t>
  </si>
  <si>
    <t>Ds.Arang arang, Kec.Kumpeh Ulu,Muaro Jambi, Jambi</t>
  </si>
  <si>
    <t>Sungai Bahar Pasifik Utama</t>
  </si>
  <si>
    <t>PO1000004468</t>
  </si>
  <si>
    <t>Kec.Muara Sebo, Kab.Muaro Jambi, Jambi</t>
  </si>
  <si>
    <t>Surya Agrolika Reksa</t>
  </si>
  <si>
    <t>PO1000004358</t>
  </si>
  <si>
    <t>Surya Bratasena Plantation</t>
  </si>
  <si>
    <t>Surya Bratasena</t>
  </si>
  <si>
    <t>PO1000004159</t>
  </si>
  <si>
    <t>Ds.Palas, Kec.Pangkalan Kuras, Pelalawan, riau</t>
  </si>
  <si>
    <t>Swastisiddhi Amagra</t>
  </si>
  <si>
    <t>PO1000004360</t>
  </si>
  <si>
    <t>Sp.Niba Ds.Bina Baru, Kec.Kampar Kiri Tengah, Kampar, Riau</t>
  </si>
  <si>
    <t>Talang Jerinjing Sawit</t>
  </si>
  <si>
    <t>PO1000006181</t>
  </si>
  <si>
    <t>Ds.Talang Jerinjing, Kec.Rengat Barat, Inhul, Riau</t>
  </si>
  <si>
    <t>Tamora Agro Lestari</t>
  </si>
  <si>
    <t>PO1000004395</t>
  </si>
  <si>
    <t>Ds.Serosah, Kec.Hulu Kuantan,Kuantan Singingi,Riau</t>
  </si>
  <si>
    <t>Tasik Raja</t>
  </si>
  <si>
    <t>PO1000004476</t>
  </si>
  <si>
    <t xml:space="preserve">Ds.Bukit Tujuh, Kec.Torgamba, Lab.Batu Selatan </t>
  </si>
  <si>
    <t>Tasma Puja</t>
  </si>
  <si>
    <t>PO1000004370</t>
  </si>
  <si>
    <t>Agroinvest</t>
  </si>
  <si>
    <t>Tebo Indah</t>
  </si>
  <si>
    <t>PO1000008587</t>
  </si>
  <si>
    <t>Kecamatan Tebo Tengan &amp; Tengah Ilir, Kabupaten Tebo, Jambi</t>
  </si>
  <si>
    <t>TH Indo Plantations (Pom Nyato)</t>
  </si>
  <si>
    <t>PO1000004356</t>
  </si>
  <si>
    <t>Sp. kanan kateman, Km14.5 desa tanjung simpang, pelangiran, kab indragiri hilir, Riau</t>
  </si>
  <si>
    <t>Barito Pacific</t>
  </si>
  <si>
    <t>Tintin Boyok Sawit Makmur</t>
  </si>
  <si>
    <t>PO1000004844</t>
  </si>
  <si>
    <t>Desa Tinting Boyok, Kec. Sekadau Hulu, Kab. Sekadau, Prop. Kalbar, West Kalimantan</t>
  </si>
  <si>
    <t>Tri Bahtera Srikandi</t>
  </si>
  <si>
    <t>PO1000004386</t>
  </si>
  <si>
    <t>Ds.Tandikek, Kec.Ranto Baek, Madina,  North Sumatra</t>
  </si>
  <si>
    <t>Tri Bakti Sarimas</t>
  </si>
  <si>
    <t>Tribakti Sarimas</t>
  </si>
  <si>
    <t>PO1000004119</t>
  </si>
  <si>
    <t>Ds.Lubuk Jambi, Kec.Kuantan Mudik, Kuantan Singingi, Riau</t>
  </si>
  <si>
    <t>Sin Tek Huat</t>
  </si>
  <si>
    <t>Trimitra Lestari</t>
  </si>
  <si>
    <t>PO1000004432</t>
  </si>
  <si>
    <t>Tunggal Mitra Plantation</t>
  </si>
  <si>
    <t>PO1000000330</t>
  </si>
  <si>
    <t>Kec.Pujud, Rokan Hilir, Riau</t>
  </si>
  <si>
    <t>Tunggal Perkasa Plantation</t>
  </si>
  <si>
    <t>PO1000004372</t>
  </si>
  <si>
    <t>Air molek, Kec.Pasir Penyu,Inhul, Riau</t>
  </si>
  <si>
    <t>Usaha Kita Makmur</t>
  </si>
  <si>
    <t>PO1000004394</t>
  </si>
  <si>
    <t>Ds.Jake,Kec.Kuantan Tengah,Kab.Kuantan Singingi, Riau</t>
  </si>
  <si>
    <t>Wawasan Kebun Nusantara</t>
  </si>
  <si>
    <t>PO1000007533</t>
  </si>
  <si>
    <t>Ds.Seluas, Kec.Seluas, Kab.Bengkayang, Kalbar</t>
  </si>
  <si>
    <t>Wira Karya Pramitra</t>
  </si>
  <si>
    <t>PO1000004198</t>
  </si>
  <si>
    <t>Desa Bencah Kelubi; Kecamatan Tapung; Kabupaten Kampar; Riau</t>
  </si>
  <si>
    <t>List of supplying mills (indirect)***</t>
  </si>
  <si>
    <t>Garuda</t>
  </si>
  <si>
    <t>Hanusentra Agro Lestari</t>
  </si>
  <si>
    <t>Desa Pelawan Kecamatan Sangkulirang Kabupaten Kutai Timur Provinsi Kalimantan Timur</t>
  </si>
  <si>
    <t>Palma Abadi</t>
  </si>
  <si>
    <t>Kedaton Mulia Primas</t>
  </si>
  <si>
    <t>PO1000008345</t>
  </si>
  <si>
    <t>Kel.Durian Luncuk, Kec.Batin XXIV, Batanghari, Jambi</t>
  </si>
  <si>
    <t>Palma Jaya Sejahtera</t>
  </si>
  <si>
    <t>PO1000004498</t>
  </si>
  <si>
    <t>Ds.  Suka Damai, Kec. Mestong, Kab. Batanghari, Jambi</t>
  </si>
  <si>
    <t>Persada Alam Jaya</t>
  </si>
  <si>
    <t>PO1000008618</t>
  </si>
  <si>
    <t>Jalan Lintas Timur KM. 192 Desan Suban</t>
  </si>
  <si>
    <t>PT. Erasakti Wiraforestama 1</t>
  </si>
  <si>
    <t>PKS Erasakti 1</t>
  </si>
  <si>
    <t>PO1000004103</t>
  </si>
  <si>
    <t>Desa Sakean Talang Duku Jambi</t>
  </si>
  <si>
    <t>PT. Erasakti Wiraforestama 2</t>
  </si>
  <si>
    <t>PKS Erasakti 2</t>
  </si>
  <si>
    <t>PO1000008383</t>
  </si>
  <si>
    <t>Desa Talang Duku Seberang (Miaso) 1</t>
  </si>
  <si>
    <t>PT. Erasakti Wiraforestama 3</t>
  </si>
  <si>
    <t>PKS Erasakti 3</t>
  </si>
  <si>
    <t>PO1000010014</t>
  </si>
  <si>
    <t>Desa Talang Duku Seberang (Miaso) 2</t>
  </si>
  <si>
    <t>PT. Palma Abadi</t>
  </si>
  <si>
    <t>PKS Palma Abadi</t>
  </si>
  <si>
    <t>PO1000004452</t>
  </si>
  <si>
    <t>Desa Dusun Mudo,  Kec. Tanjung Jabung</t>
  </si>
  <si>
    <t>List of supplying refineries</t>
  </si>
  <si>
    <t>Refinery</t>
  </si>
  <si>
    <t>First Resources</t>
  </si>
  <si>
    <t>Adhitya Serayakorita</t>
  </si>
  <si>
    <t>1.721867°</t>
  </si>
  <si>
    <t>101.377033°</t>
  </si>
  <si>
    <t>Kurnia Tunggal Nugraha</t>
  </si>
  <si>
    <t xml:space="preserve"> -1.508550°</t>
  </si>
  <si>
    <t>103.663967°</t>
  </si>
  <si>
    <t>Talang Duku, Taman Rajo, Muaro Jambi Regency, Jambi 36382, Indonesia</t>
  </si>
  <si>
    <t>Multimas Nabati Asahan, Kuala Tanjung</t>
  </si>
  <si>
    <t>Yes - SG;MB</t>
  </si>
  <si>
    <t>Acces Road Dusun IV, Desa Kuala Tanjung, Kecamatan Sei Suka, Kabupaten Batu Bara, Sumatera Utara, Indonesia</t>
  </si>
  <si>
    <t>Sinar Alam Permai, Kumai</t>
  </si>
  <si>
    <t>Jl. Pelabuhan Panglima Utar-Tanjung Kalaf, Kumai, Kotawaringin Barat, Central Kalimantan 74181</t>
  </si>
  <si>
    <t>Sinar Alam Permai, Palembang</t>
  </si>
  <si>
    <t>Jl. Sabar Jaya No. 21 Desa Prajen Kecamatan Banyuasin, Kabupaten Banyuasin 30962, South Sumatra</t>
  </si>
  <si>
    <t>Usaha Inti Padang, Padang</t>
  </si>
  <si>
    <t>Kawasan Industri Padang Lot Ns. 9, Nagari Kasang, Kecamatan Batang Anai Kabupaten Padang Pariaman, 25586</t>
  </si>
  <si>
    <t>Wilmar Cahaya Indonesia, Pontianak</t>
  </si>
  <si>
    <t>Jl. Khatulistiwa KM 4.3 Kelurahan Batulayang Kecamatan Pontianak Utara 78244</t>
  </si>
  <si>
    <t>List of supplying traders/bulkers</t>
  </si>
  <si>
    <t>Trader/bulker</t>
  </si>
  <si>
    <t>Bumi Sawit Wijaya</t>
  </si>
  <si>
    <t>TOTAL TRACEABLE PALM/LAURIC MILLS (DIRECT)</t>
  </si>
  <si>
    <t>TOTAL UNTRACEABLE PALM/LAURIC MILLS (DIRECT)</t>
  </si>
  <si>
    <t>TOTAL EXCLUSIVE MILLS</t>
  </si>
  <si>
    <t>*Considered untraceable</t>
  </si>
  <si>
    <t>TOTAL WILMAR REFINERIES</t>
  </si>
  <si>
    <t xml:space="preserve"> i) Exact supplying mill unknown </t>
  </si>
  <si>
    <t>TOTAL THIRD PARTY REFINERIES</t>
  </si>
  <si>
    <t xml:space="preserve">ii) Does not meet Wilmar's traceability criteria </t>
  </si>
  <si>
    <t>TOTAL TRADERS/BULKERS</t>
  </si>
  <si>
    <t>**Unknown</t>
  </si>
  <si>
    <t>*** Indirect mills listed represent mills supplied to Wilmar's third-party refineries, traders and/or bulkers</t>
  </si>
  <si>
    <t>Wilmar makes no representation or warranty as to the accuracy and completeness of any third party information contained herein. Any third party information obtained from this document, intended for use or inclusion in any other document, should be independently verified prior to its use or inclusion.</t>
  </si>
  <si>
    <t>Checks on mill count</t>
  </si>
  <si>
    <t>[Active] Wilmar owned mill (in table)</t>
  </si>
  <si>
    <t>[Active] Third party mills (in table)</t>
  </si>
  <si>
    <t>Cross-check with figures in Sum-calc</t>
  </si>
  <si>
    <t>Checks on mill count (Exclusive)</t>
  </si>
  <si>
    <t>Palm &amp; Lauric</t>
  </si>
  <si>
    <t>Checks on Wilmar refineries</t>
  </si>
  <si>
    <t>TOTAL WILMAR REFINERIES (in table)</t>
  </si>
  <si>
    <t>TOTAL WILMAR REFINERIES (in sum-calc)</t>
  </si>
  <si>
    <t>Cross-checks</t>
  </si>
  <si>
    <t>Checks on third party refineries</t>
  </si>
  <si>
    <t>TOTAL THIRD PARTY REFINERIES (in table)</t>
  </si>
  <si>
    <t>Checks on trader/bulker</t>
  </si>
  <si>
    <t>TOTAL TRADERS/BULKERS (in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</si>
</sst>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sz val="12"/>
      <name val="Times New Roman"/>
      <family val="1"/>
    </font>
    <font>
      <i/>
      <sz val="12"/>
      <color theme="1"/>
      <name val="Times New Roman"/>
      <family val="1"/>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3" fillId="0" borderId="0" xfId="0" applyFont="1"/>
    <xf numFmtId="0" fontId="4" fillId="0" borderId="0" xfId="0" applyFont="1" applyAlignment="1">
      <alignment wrapText="1"/>
    </xf>
    <xf numFmtId="164" fontId="4" fillId="0" borderId="0" xfId="0" applyNumberFormat="1" applyFont="1" applyAlignment="1">
      <alignment horizontal="left" wrapText="1"/>
    </xf>
    <xf numFmtId="0" fontId="4" fillId="0" borderId="0" xfId="0" applyFont="1" applyAlignment="1">
      <alignment horizontal="left" wrapText="1"/>
    </xf>
    <xf numFmtId="0" fontId="4" fillId="0" borderId="0" xfId="0" applyFont="1" applyAlignment="1">
      <alignment horizontal="center"/>
    </xf>
    <xf numFmtId="0" fontId="5" fillId="0" borderId="0" xfId="0" applyFont="1"/>
    <xf numFmtId="0" fontId="5" fillId="0" borderId="0" xfId="0" applyFont="1" applyAlignment="1">
      <alignment wrapText="1"/>
    </xf>
    <xf numFmtId="0" fontId="4" fillId="0" borderId="0" xfId="0" applyFont="1" applyAlignment="1">
      <alignment horizontal="left" vertical="center" wrapText="1"/>
    </xf>
    <xf numFmtId="164" fontId="4" fillId="0" borderId="0" xfId="0" applyNumberFormat="1" applyFont="1" applyAlignment="1">
      <alignment horizontal="left" vertical="center" wrapText="1"/>
    </xf>
    <xf numFmtId="0" fontId="4" fillId="0" borderId="0" xfId="0" applyFont="1" applyAlignment="1">
      <alignment horizontal="center" vertical="center" wrapText="1"/>
    </xf>
    <xf numFmtId="0" fontId="2" fillId="0" borderId="0" xfId="0" applyFont="1"/>
    <xf numFmtId="0" fontId="5" fillId="0" borderId="0" xfId="0" applyFont="1" applyAlignment="1">
      <alignment horizontal="left" vertical="center"/>
    </xf>
    <xf numFmtId="0" fontId="4" fillId="0" borderId="0" xfId="0" applyFont="1"/>
    <xf numFmtId="0" fontId="4"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164" fontId="5" fillId="0" borderId="0" xfId="0" applyNumberFormat="1"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left" vertical="center"/>
    </xf>
    <xf numFmtId="164" fontId="4" fillId="0" borderId="0" xfId="0" applyNumberFormat="1" applyFont="1" applyAlignment="1">
      <alignment horizontal="left"/>
    </xf>
    <xf numFmtId="0" fontId="6" fillId="0" borderId="1" xfId="0" applyFont="1" applyBorder="1" applyAlignment="1">
      <alignment horizontal="left" vertical="center" wrapText="1"/>
    </xf>
    <xf numFmtId="1" fontId="4" fillId="0" borderId="1" xfId="1" applyNumberFormat="1" applyFont="1" applyFill="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xf>
    <xf numFmtId="0" fontId="0" fillId="0" borderId="0" xfId="0"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1" fontId="4" fillId="0" borderId="2" xfId="1" applyNumberFormat="1" applyFont="1" applyFill="1" applyBorder="1" applyAlignment="1">
      <alignment horizontal="center" vertical="center"/>
    </xf>
    <xf numFmtId="1" fontId="4" fillId="0" borderId="3" xfId="1" applyNumberFormat="1" applyFont="1" applyFill="1" applyBorder="1" applyAlignment="1">
      <alignment horizontal="center" vertical="center"/>
    </xf>
    <xf numFmtId="0" fontId="7" fillId="0" borderId="0" xfId="0" applyFont="1" applyAlignment="1">
      <alignment horizontal="left" wrapText="1"/>
    </xf>
    <xf numFmtId="0" fontId="4" fillId="0" borderId="0" xfId="0" applyFont="1" applyAlignment="1">
      <alignment horizontal="right" wrapText="1"/>
    </xf>
    <xf numFmtId="0" fontId="4"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Comma" xfId="1" builtinId="3"/>
    <cellStyle name="Normal" xfId="0" builtinId="0"/>
  </cellStyles>
  <dxfs count="63">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000000\°"/>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0" indent="0" justifyLastLine="0" shrinkToFit="0" readingOrder="0"/>
    </dxf>
    <dxf>
      <font>
        <b/>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164" formatCode="0.000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2"/>
        <color theme="1"/>
        <name val="Times New Roman"/>
        <scheme val="none"/>
      </font>
      <alignmen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9E840115-B2F8-45BB-92C0-AED6C93A50EE}">
      <tableStyleElement type="wholeTable" dxfId="6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44800" cy="762000"/>
    <xdr:pic>
      <xdr:nvPicPr>
        <xdr:cNvPr id="2" name="Picture 1" descr="wilmar_logo.jpg">
          <a:extLst>
            <a:ext uri="{FF2B5EF4-FFF2-40B4-BE49-F238E27FC236}">
              <a16:creationId xmlns:a16="http://schemas.microsoft.com/office/drawing/2014/main" id="{9AE479F1-C4CB-464F-A8A4-825BEC9B2003}"/>
            </a:ext>
          </a:extLst>
        </xdr:cNvPr>
        <xdr:cNvPicPr>
          <a:picLocks noChangeAspect="1"/>
        </xdr:cNvPicPr>
      </xdr:nvPicPr>
      <xdr:blipFill>
        <a:blip xmlns:r="http://schemas.openxmlformats.org/officeDocument/2006/relationships" r:embed="rId1" cstate="print"/>
        <a:stretch>
          <a:fillRect/>
        </a:stretch>
      </xdr:blipFill>
      <xdr:spPr>
        <a:xfrm>
          <a:off x="0" y="0"/>
          <a:ext cx="2044800" cy="762000"/>
        </a:xfrm>
        <a:prstGeom prst="rect">
          <a:avLst/>
        </a:prstGeom>
      </xdr:spPr>
    </xdr:pic>
    <xdr:clientData/>
  </xdr:oneCellAnchor>
  <xdr:twoCellAnchor>
    <xdr:from>
      <xdr:col>5</xdr:col>
      <xdr:colOff>6217231</xdr:colOff>
      <xdr:row>265</xdr:row>
      <xdr:rowOff>197983</xdr:rowOff>
    </xdr:from>
    <xdr:to>
      <xdr:col>6</xdr:col>
      <xdr:colOff>582918</xdr:colOff>
      <xdr:row>269</xdr:row>
      <xdr:rowOff>86591</xdr:rowOff>
    </xdr:to>
    <xdr:sp macro="" textlink="">
      <xdr:nvSpPr>
        <xdr:cNvPr id="3" name="Bent Arrow 4">
          <a:extLst>
            <a:ext uri="{FF2B5EF4-FFF2-40B4-BE49-F238E27FC236}">
              <a16:creationId xmlns:a16="http://schemas.microsoft.com/office/drawing/2014/main" id="{6C63EA9E-1366-4E5E-80F0-F19B65DD7632}"/>
            </a:ext>
          </a:extLst>
        </xdr:cNvPr>
        <xdr:cNvSpPr/>
      </xdr:nvSpPr>
      <xdr:spPr>
        <a:xfrm rot="16200000">
          <a:off x="11051958" y="61095281"/>
          <a:ext cx="688708" cy="585512"/>
        </a:xfrm>
        <a:prstGeom prst="bentArrow">
          <a:avLst>
            <a:gd name="adj1" fmla="val 28469"/>
            <a:gd name="adj2" fmla="val 25000"/>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MY" sz="1100"/>
        </a:p>
      </xdr:txBody>
    </xdr:sp>
    <xdr:clientData/>
  </xdr:twoCellAnchor>
  <xdr:twoCellAnchor>
    <xdr:from>
      <xdr:col>6</xdr:col>
      <xdr:colOff>379166</xdr:colOff>
      <xdr:row>266</xdr:row>
      <xdr:rowOff>111519</xdr:rowOff>
    </xdr:from>
    <xdr:to>
      <xdr:col>9</xdr:col>
      <xdr:colOff>262558</xdr:colOff>
      <xdr:row>270</xdr:row>
      <xdr:rowOff>153698</xdr:rowOff>
    </xdr:to>
    <xdr:sp macro="" textlink="">
      <xdr:nvSpPr>
        <xdr:cNvPr id="4" name="TextBox 3">
          <a:extLst>
            <a:ext uri="{FF2B5EF4-FFF2-40B4-BE49-F238E27FC236}">
              <a16:creationId xmlns:a16="http://schemas.microsoft.com/office/drawing/2014/main" id="{FB3A59D6-3C1E-444A-A78C-FC9E311C2612}"/>
            </a:ext>
          </a:extLst>
        </xdr:cNvPr>
        <xdr:cNvSpPr txBox="1"/>
      </xdr:nvSpPr>
      <xdr:spPr>
        <a:xfrm>
          <a:off x="11485316" y="61157244"/>
          <a:ext cx="5950817" cy="8422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100"/>
            <a:t>Dates, top</a:t>
          </a:r>
          <a:r>
            <a:rPr lang="en-MY" sz="1100" baseline="0"/>
            <a:t> header (refinery name), period of reporting</a:t>
          </a:r>
          <a:r>
            <a:rPr lang="en-MY" sz="1100"/>
            <a:t> </a:t>
          </a:r>
          <a:r>
            <a:rPr lang="en-MY" sz="1100">
              <a:solidFill>
                <a:schemeClr val="dk1"/>
              </a:solidFill>
              <a:effectLst/>
              <a:latin typeface="+mn-lt"/>
              <a:ea typeface="+mn-ea"/>
              <a:cs typeface="+mn-cs"/>
            </a:rPr>
            <a:t>are automatically</a:t>
          </a:r>
          <a:r>
            <a:rPr lang="en-MY" sz="1100" baseline="0">
              <a:solidFill>
                <a:schemeClr val="dk1"/>
              </a:solidFill>
              <a:effectLst/>
              <a:latin typeface="+mn-lt"/>
              <a:ea typeface="+mn-ea"/>
              <a:cs typeface="+mn-cs"/>
            </a:rPr>
            <a:t> referenced</a:t>
          </a:r>
          <a:r>
            <a:rPr lang="en-MY" sz="1100">
              <a:solidFill>
                <a:schemeClr val="dk1"/>
              </a:solidFill>
              <a:effectLst/>
              <a:latin typeface="+mn-lt"/>
              <a:ea typeface="+mn-ea"/>
              <a:cs typeface="+mn-cs"/>
            </a:rPr>
            <a:t> from sheet</a:t>
          </a:r>
          <a:r>
            <a:rPr lang="en-MY" sz="1100" baseline="0">
              <a:solidFill>
                <a:schemeClr val="dk1"/>
              </a:solidFill>
              <a:effectLst/>
              <a:latin typeface="+mn-lt"/>
              <a:ea typeface="+mn-ea"/>
              <a:cs typeface="+mn-cs"/>
            </a:rPr>
            <a:t> - Sum-calc</a:t>
          </a:r>
          <a:endParaRPr lang="en-MY">
            <a:effectLst/>
          </a:endParaRPr>
        </a:p>
      </xdr:txBody>
    </xdr:sp>
    <xdr:clientData/>
  </xdr:twoCellAnchor>
  <xdr:twoCellAnchor>
    <xdr:from>
      <xdr:col>10</xdr:col>
      <xdr:colOff>277092</xdr:colOff>
      <xdr:row>268</xdr:row>
      <xdr:rowOff>121227</xdr:rowOff>
    </xdr:from>
    <xdr:to>
      <xdr:col>11</xdr:col>
      <xdr:colOff>77932</xdr:colOff>
      <xdr:row>296</xdr:row>
      <xdr:rowOff>71437</xdr:rowOff>
    </xdr:to>
    <xdr:sp macro="" textlink="">
      <xdr:nvSpPr>
        <xdr:cNvPr id="5" name="Right Brace 4">
          <a:extLst>
            <a:ext uri="{FF2B5EF4-FFF2-40B4-BE49-F238E27FC236}">
              <a16:creationId xmlns:a16="http://schemas.microsoft.com/office/drawing/2014/main" id="{3F1D9031-25CD-46F5-B7DE-67CA23CFCFA6}"/>
            </a:ext>
          </a:extLst>
        </xdr:cNvPr>
        <xdr:cNvSpPr/>
      </xdr:nvSpPr>
      <xdr:spPr>
        <a:xfrm>
          <a:off x="21555942" y="61567002"/>
          <a:ext cx="448540" cy="5550910"/>
        </a:xfrm>
        <a:prstGeom prst="rightBrace">
          <a:avLst/>
        </a:prstGeom>
        <a:ln w="5715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426587</xdr:colOff>
      <xdr:row>281</xdr:row>
      <xdr:rowOff>109537</xdr:rowOff>
    </xdr:from>
    <xdr:to>
      <xdr:col>17</xdr:col>
      <xdr:colOff>121229</xdr:colOff>
      <xdr:row>283</xdr:row>
      <xdr:rowOff>138546</xdr:rowOff>
    </xdr:to>
    <xdr:sp macro="" textlink="">
      <xdr:nvSpPr>
        <xdr:cNvPr id="6" name="TextBox 5">
          <a:extLst>
            <a:ext uri="{FF2B5EF4-FFF2-40B4-BE49-F238E27FC236}">
              <a16:creationId xmlns:a16="http://schemas.microsoft.com/office/drawing/2014/main" id="{3D87CEE1-41A2-4DC8-A84E-126D9A14F3A7}"/>
            </a:ext>
          </a:extLst>
        </xdr:cNvPr>
        <xdr:cNvSpPr txBox="1"/>
      </xdr:nvSpPr>
      <xdr:spPr>
        <a:xfrm>
          <a:off x="22353137" y="64155637"/>
          <a:ext cx="3352242" cy="429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100"/>
            <a:t>Checks</a:t>
          </a:r>
          <a:r>
            <a:rPr lang="en-MY" sz="1100" baseline="0"/>
            <a:t> to ensure mill list and calculations tally</a:t>
          </a:r>
          <a:endParaRPr lang="en-MY"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Phoebe%20Chong/AppData/Roaming/Microsoft/Excel/tdd-sandakan%20-%201jul%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idatulAkmar/Documents/AKMAR%20TFT/Shared/Malaysia/TDD%20Malaysia%20Dec%2014/Bintulu/tdd-sandakan%20-%20Dec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ajar1/Dropbox/Dashboard/Mill%20list/Sandakan/SEO_Wilmar%20Edited%20150413_FFB%20Traceability%20(T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idatulAkmar/Documents/AKMAR%20TFT/Shared/Malaysia/TDD%20Malaysia%20Dec%2014/PGEO%20Lumut/tdd-sandakan%20-%20Dec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idatulAkmar/AppData/Roaming/Microsoft/Excel/tdd-sandakan%20-%20Dec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ajar1/Dropbox/Dashboard/2020/1.%20Q3'2019-Q2'2020/EU%20Master/Europe_Mill_List_Veg-_Q3'19-Q2'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jar1/Dropbox/Dashboard/2020/1.%20Q3'2019-Q2'2020/TDD%20Indonesia%20Q1&amp;Q2%202020/WINA,%20Pelintung_20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ummary"/>
      <sheetName val="CPO"/>
      <sheetName val="CPO Pivot"/>
      <sheetName val="CPO Traceability"/>
      <sheetName val="PK"/>
      <sheetName val="PK Traceability"/>
      <sheetName val="STEARIN"/>
      <sheetName val="Sheet2"/>
    </sheetNames>
    <sheetDataSet>
      <sheetData sheetId="0" refreshError="1"/>
      <sheetData sheetId="1" refreshError="1"/>
      <sheetData sheetId="2" refreshError="1"/>
      <sheetData sheetId="3" refreshError="1"/>
      <sheetData sheetId="4" refreshError="1"/>
      <sheetData sheetId="5" refreshError="1">
        <row r="2">
          <cell r="G2" t="str">
            <v>PK</v>
          </cell>
        </row>
        <row r="3">
          <cell r="G3" t="str">
            <v>PK</v>
          </cell>
        </row>
        <row r="4">
          <cell r="G4" t="str">
            <v>PK</v>
          </cell>
        </row>
        <row r="5">
          <cell r="G5" t="str">
            <v>PK</v>
          </cell>
        </row>
        <row r="6">
          <cell r="G6" t="str">
            <v>PK</v>
          </cell>
        </row>
        <row r="7">
          <cell r="G7" t="str">
            <v>PK</v>
          </cell>
        </row>
        <row r="8">
          <cell r="G8" t="str">
            <v>PK</v>
          </cell>
        </row>
        <row r="9">
          <cell r="G9" t="str">
            <v>PK</v>
          </cell>
        </row>
        <row r="10">
          <cell r="G10" t="str">
            <v>PK</v>
          </cell>
        </row>
        <row r="11">
          <cell r="G11" t="str">
            <v>PK</v>
          </cell>
        </row>
        <row r="12">
          <cell r="G12" t="str">
            <v>PK</v>
          </cell>
        </row>
        <row r="13">
          <cell r="G13" t="str">
            <v>PK</v>
          </cell>
        </row>
        <row r="14">
          <cell r="G14" t="str">
            <v>PK</v>
          </cell>
        </row>
        <row r="15">
          <cell r="G15" t="str">
            <v>PK</v>
          </cell>
        </row>
        <row r="16">
          <cell r="G16" t="str">
            <v>PK</v>
          </cell>
        </row>
        <row r="17">
          <cell r="G17" t="str">
            <v>PK</v>
          </cell>
        </row>
        <row r="18">
          <cell r="G18" t="str">
            <v>PK</v>
          </cell>
        </row>
        <row r="19">
          <cell r="G19" t="str">
            <v>PK</v>
          </cell>
        </row>
        <row r="20">
          <cell r="G20" t="str">
            <v>PK</v>
          </cell>
        </row>
        <row r="21">
          <cell r="G21" t="str">
            <v>PK</v>
          </cell>
        </row>
        <row r="22">
          <cell r="G22" t="str">
            <v>PK</v>
          </cell>
        </row>
        <row r="23">
          <cell r="G23" t="str">
            <v>PK</v>
          </cell>
        </row>
        <row r="24">
          <cell r="G24" t="str">
            <v>PK</v>
          </cell>
        </row>
        <row r="25">
          <cell r="G25" t="str">
            <v>PK</v>
          </cell>
        </row>
        <row r="26">
          <cell r="G26" t="str">
            <v>PK</v>
          </cell>
        </row>
        <row r="27">
          <cell r="G27" t="str">
            <v>PK</v>
          </cell>
        </row>
        <row r="28">
          <cell r="G28" t="str">
            <v>PK</v>
          </cell>
        </row>
        <row r="29">
          <cell r="G29" t="str">
            <v>PK</v>
          </cell>
        </row>
        <row r="30">
          <cell r="G30" t="str">
            <v>PK</v>
          </cell>
        </row>
        <row r="31">
          <cell r="G31" t="str">
            <v>PK</v>
          </cell>
        </row>
        <row r="32">
          <cell r="G32" t="str">
            <v>PK</v>
          </cell>
        </row>
        <row r="33">
          <cell r="G33" t="str">
            <v>PK</v>
          </cell>
        </row>
        <row r="34">
          <cell r="G34" t="str">
            <v>PK</v>
          </cell>
        </row>
        <row r="35">
          <cell r="G35" t="str">
            <v>PK</v>
          </cell>
        </row>
        <row r="36">
          <cell r="G36" t="str">
            <v>PK</v>
          </cell>
        </row>
        <row r="37">
          <cell r="G37" t="str">
            <v>PK</v>
          </cell>
        </row>
        <row r="38">
          <cell r="G38" t="str">
            <v>PK</v>
          </cell>
        </row>
        <row r="39">
          <cell r="G39" t="str">
            <v>PK</v>
          </cell>
        </row>
        <row r="40">
          <cell r="G40" t="str">
            <v>PK</v>
          </cell>
        </row>
        <row r="41">
          <cell r="G41" t="str">
            <v>PK</v>
          </cell>
        </row>
        <row r="42">
          <cell r="G42" t="str">
            <v>PK</v>
          </cell>
        </row>
        <row r="43">
          <cell r="G43" t="str">
            <v>PK</v>
          </cell>
        </row>
        <row r="44">
          <cell r="G44" t="str">
            <v>PK</v>
          </cell>
        </row>
        <row r="45">
          <cell r="G45" t="str">
            <v>PK</v>
          </cell>
        </row>
        <row r="46">
          <cell r="G46" t="str">
            <v>PK</v>
          </cell>
        </row>
        <row r="47">
          <cell r="G47" t="str">
            <v>PK</v>
          </cell>
        </row>
        <row r="48">
          <cell r="G48" t="str">
            <v>PK</v>
          </cell>
        </row>
        <row r="49">
          <cell r="G49" t="str">
            <v>PK</v>
          </cell>
        </row>
        <row r="50">
          <cell r="G50" t="str">
            <v>PK</v>
          </cell>
        </row>
        <row r="51">
          <cell r="G51" t="str">
            <v>PK</v>
          </cell>
        </row>
        <row r="52">
          <cell r="G52" t="str">
            <v>PK</v>
          </cell>
        </row>
        <row r="53">
          <cell r="G53" t="str">
            <v>PK</v>
          </cell>
        </row>
        <row r="54">
          <cell r="G54" t="str">
            <v>PK</v>
          </cell>
        </row>
        <row r="55">
          <cell r="G55" t="str">
            <v>PK</v>
          </cell>
        </row>
        <row r="56">
          <cell r="G56" t="str">
            <v>PK</v>
          </cell>
        </row>
        <row r="57">
          <cell r="G57" t="str">
            <v>PK</v>
          </cell>
        </row>
        <row r="58">
          <cell r="G58" t="str">
            <v>PK</v>
          </cell>
        </row>
        <row r="59">
          <cell r="G59" t="str">
            <v>PK</v>
          </cell>
        </row>
        <row r="60">
          <cell r="G60" t="str">
            <v>PK</v>
          </cell>
        </row>
        <row r="61">
          <cell r="G61" t="str">
            <v>PK</v>
          </cell>
        </row>
        <row r="62">
          <cell r="G62" t="str">
            <v>PK</v>
          </cell>
        </row>
        <row r="63">
          <cell r="G63" t="str">
            <v>PK</v>
          </cell>
        </row>
        <row r="64">
          <cell r="G64" t="str">
            <v>PK</v>
          </cell>
        </row>
        <row r="65">
          <cell r="G65" t="str">
            <v>PK</v>
          </cell>
        </row>
        <row r="66">
          <cell r="G66" t="str">
            <v>PK</v>
          </cell>
        </row>
        <row r="67">
          <cell r="G67" t="str">
            <v>PK</v>
          </cell>
        </row>
        <row r="68">
          <cell r="G68" t="str">
            <v>PK</v>
          </cell>
        </row>
        <row r="69">
          <cell r="G69" t="str">
            <v>PK</v>
          </cell>
        </row>
        <row r="70">
          <cell r="G70" t="str">
            <v>PK</v>
          </cell>
        </row>
        <row r="71">
          <cell r="G71" t="str">
            <v>PK</v>
          </cell>
        </row>
        <row r="72">
          <cell r="G72" t="str">
            <v>PK</v>
          </cell>
        </row>
        <row r="73">
          <cell r="G73" t="str">
            <v>PK</v>
          </cell>
        </row>
        <row r="74">
          <cell r="G74" t="str">
            <v>PK</v>
          </cell>
        </row>
        <row r="75">
          <cell r="G75" t="str">
            <v>PK</v>
          </cell>
        </row>
        <row r="76">
          <cell r="G76" t="str">
            <v>PK</v>
          </cell>
        </row>
        <row r="77">
          <cell r="G77" t="str">
            <v>PK</v>
          </cell>
        </row>
        <row r="78">
          <cell r="G78" t="str">
            <v>PK</v>
          </cell>
        </row>
        <row r="79">
          <cell r="G79" t="str">
            <v>PK</v>
          </cell>
        </row>
        <row r="80">
          <cell r="G80" t="str">
            <v>PK</v>
          </cell>
        </row>
        <row r="81">
          <cell r="G81" t="str">
            <v>PK</v>
          </cell>
        </row>
        <row r="82">
          <cell r="G82" t="str">
            <v>PK</v>
          </cell>
        </row>
        <row r="83">
          <cell r="G83" t="str">
            <v>PK</v>
          </cell>
        </row>
        <row r="84">
          <cell r="G84" t="str">
            <v>PK</v>
          </cell>
        </row>
        <row r="85">
          <cell r="G85" t="str">
            <v>PK</v>
          </cell>
        </row>
        <row r="86">
          <cell r="G86" t="str">
            <v>PK</v>
          </cell>
        </row>
        <row r="87">
          <cell r="G87" t="str">
            <v>PK</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ummary"/>
      <sheetName val="Entities Visited"/>
      <sheetName val="CPO 13"/>
      <sheetName val="PK 13"/>
      <sheetName val="For customers 13"/>
      <sheetName val="List of Mills 13"/>
      <sheetName val="List of Mills 13 (2)"/>
      <sheetName val="CPO 14"/>
      <sheetName val="PK 14"/>
      <sheetName val="For customers 14"/>
      <sheetName val="List of Mills 14"/>
      <sheetName val="CPO Pivot"/>
      <sheetName val="CPO Traceability"/>
      <sheetName val="PK Traceability"/>
      <sheetName val="STEARIN"/>
      <sheetName val="Sheet2"/>
    </sheetNames>
    <sheetDataSet>
      <sheetData sheetId="0" refreshError="1"/>
      <sheetData sheetId="1"/>
      <sheetData sheetId="2" refreshError="1"/>
      <sheetData sheetId="3" refreshError="1"/>
      <sheetData sheetId="4">
        <row r="2">
          <cell r="G2" t="str">
            <v>PK</v>
          </cell>
        </row>
        <row r="3">
          <cell r="G3" t="str">
            <v>PK</v>
          </cell>
        </row>
        <row r="4">
          <cell r="G4" t="str">
            <v>PK</v>
          </cell>
        </row>
        <row r="5">
          <cell r="G5" t="str">
            <v>PK</v>
          </cell>
        </row>
        <row r="6">
          <cell r="G6" t="str">
            <v>PK</v>
          </cell>
        </row>
        <row r="7">
          <cell r="G7" t="str">
            <v>PK</v>
          </cell>
        </row>
        <row r="8">
          <cell r="G8" t="str">
            <v>PK</v>
          </cell>
        </row>
        <row r="9">
          <cell r="G9" t="str">
            <v>PK</v>
          </cell>
        </row>
        <row r="10">
          <cell r="G10" t="str">
            <v>PK</v>
          </cell>
        </row>
        <row r="11">
          <cell r="G11" t="str">
            <v>PK</v>
          </cell>
        </row>
        <row r="12">
          <cell r="G12" t="str">
            <v>PK</v>
          </cell>
        </row>
        <row r="13">
          <cell r="G13" t="str">
            <v>PK</v>
          </cell>
        </row>
        <row r="14">
          <cell r="G14" t="str">
            <v>PK</v>
          </cell>
        </row>
        <row r="15">
          <cell r="G15" t="str">
            <v>PK</v>
          </cell>
        </row>
        <row r="16">
          <cell r="G16" t="str">
            <v>PK</v>
          </cell>
        </row>
        <row r="17">
          <cell r="G17" t="str">
            <v>PK</v>
          </cell>
        </row>
        <row r="18">
          <cell r="G18" t="str">
            <v>PK</v>
          </cell>
        </row>
        <row r="19">
          <cell r="G19" t="str">
            <v>PK</v>
          </cell>
        </row>
        <row r="20">
          <cell r="G20" t="str">
            <v>PK</v>
          </cell>
        </row>
        <row r="21">
          <cell r="G21" t="str">
            <v>PK</v>
          </cell>
        </row>
        <row r="22">
          <cell r="G22" t="str">
            <v>PK</v>
          </cell>
        </row>
        <row r="23">
          <cell r="G23" t="str">
            <v>PK</v>
          </cell>
        </row>
        <row r="24">
          <cell r="G24" t="str">
            <v>PK</v>
          </cell>
        </row>
        <row r="25">
          <cell r="G25" t="str">
            <v>PK</v>
          </cell>
        </row>
        <row r="26">
          <cell r="G26" t="str">
            <v>PK</v>
          </cell>
        </row>
        <row r="27">
          <cell r="G27" t="str">
            <v>PK</v>
          </cell>
        </row>
        <row r="28">
          <cell r="G28" t="str">
            <v>PK</v>
          </cell>
        </row>
        <row r="29">
          <cell r="G29" t="str">
            <v>PK</v>
          </cell>
        </row>
        <row r="30">
          <cell r="G30" t="str">
            <v>PK</v>
          </cell>
        </row>
        <row r="31">
          <cell r="G31" t="str">
            <v>PK</v>
          </cell>
        </row>
        <row r="32">
          <cell r="G32" t="str">
            <v>PK</v>
          </cell>
        </row>
        <row r="33">
          <cell r="G33" t="str">
            <v>PK</v>
          </cell>
        </row>
        <row r="34">
          <cell r="G34" t="str">
            <v>PK</v>
          </cell>
        </row>
        <row r="35">
          <cell r="G35" t="str">
            <v>PK</v>
          </cell>
        </row>
        <row r="36">
          <cell r="G36" t="str">
            <v>PK</v>
          </cell>
        </row>
        <row r="37">
          <cell r="G37" t="str">
            <v>PK</v>
          </cell>
        </row>
        <row r="38">
          <cell r="G38" t="str">
            <v>PK</v>
          </cell>
        </row>
        <row r="39">
          <cell r="G39" t="str">
            <v>PK</v>
          </cell>
        </row>
        <row r="40">
          <cell r="G40" t="str">
            <v>PK</v>
          </cell>
        </row>
        <row r="41">
          <cell r="G41" t="str">
            <v>PK</v>
          </cell>
        </row>
        <row r="42">
          <cell r="G42" t="str">
            <v>PK</v>
          </cell>
        </row>
        <row r="43">
          <cell r="G43" t="str">
            <v>PK</v>
          </cell>
        </row>
        <row r="44">
          <cell r="G44" t="str">
            <v>PK</v>
          </cell>
        </row>
        <row r="45">
          <cell r="G45" t="str">
            <v>PK</v>
          </cell>
        </row>
        <row r="46">
          <cell r="G46" t="str">
            <v>PK</v>
          </cell>
        </row>
        <row r="47">
          <cell r="G47" t="str">
            <v>PK</v>
          </cell>
        </row>
        <row r="48">
          <cell r="G48" t="str">
            <v>PK</v>
          </cell>
        </row>
        <row r="49">
          <cell r="G49" t="str">
            <v>PK</v>
          </cell>
        </row>
        <row r="50">
          <cell r="G50" t="str">
            <v>PK</v>
          </cell>
        </row>
        <row r="51">
          <cell r="G51" t="str">
            <v>PK</v>
          </cell>
        </row>
        <row r="52">
          <cell r="G52" t="str">
            <v>PK</v>
          </cell>
        </row>
        <row r="53">
          <cell r="G53" t="str">
            <v>PK</v>
          </cell>
        </row>
        <row r="54">
          <cell r="G54" t="str">
            <v>PK</v>
          </cell>
        </row>
        <row r="55">
          <cell r="G55" t="str">
            <v>PK</v>
          </cell>
        </row>
        <row r="56">
          <cell r="G56" t="str">
            <v>PK</v>
          </cell>
        </row>
        <row r="57">
          <cell r="G57" t="str">
            <v>PK</v>
          </cell>
        </row>
        <row r="58">
          <cell r="G58" t="str">
            <v>PK</v>
          </cell>
        </row>
        <row r="59">
          <cell r="G59" t="str">
            <v>PK</v>
          </cell>
        </row>
        <row r="60">
          <cell r="G60" t="str">
            <v>PK</v>
          </cell>
        </row>
        <row r="61">
          <cell r="G61" t="str">
            <v>PK</v>
          </cell>
        </row>
        <row r="62">
          <cell r="G62" t="str">
            <v>PK</v>
          </cell>
        </row>
        <row r="63">
          <cell r="G63" t="str">
            <v>PK</v>
          </cell>
        </row>
        <row r="64">
          <cell r="G64" t="str">
            <v>PK</v>
          </cell>
        </row>
        <row r="65">
          <cell r="G65" t="str">
            <v>PK</v>
          </cell>
        </row>
        <row r="66">
          <cell r="G66" t="str">
            <v>PK</v>
          </cell>
        </row>
        <row r="67">
          <cell r="G67" t="str">
            <v>PK</v>
          </cell>
        </row>
        <row r="68">
          <cell r="G68" t="str">
            <v>PK</v>
          </cell>
        </row>
        <row r="69">
          <cell r="G69" t="str">
            <v>PK</v>
          </cell>
        </row>
        <row r="70">
          <cell r="G70" t="str">
            <v>PK</v>
          </cell>
        </row>
        <row r="71">
          <cell r="G71" t="str">
            <v>PK</v>
          </cell>
        </row>
        <row r="72">
          <cell r="G72" t="str">
            <v>PK</v>
          </cell>
        </row>
        <row r="73">
          <cell r="G73" t="str">
            <v>PK</v>
          </cell>
        </row>
        <row r="74">
          <cell r="G74" t="str">
            <v>PK</v>
          </cell>
        </row>
        <row r="75">
          <cell r="G75" t="str">
            <v>PK</v>
          </cell>
        </row>
        <row r="76">
          <cell r="G76" t="str">
            <v>PK</v>
          </cell>
        </row>
        <row r="77">
          <cell r="G77" t="str">
            <v>PK</v>
          </cell>
        </row>
        <row r="78">
          <cell r="G78" t="str">
            <v>PK</v>
          </cell>
        </row>
        <row r="79">
          <cell r="G79" t="str">
            <v>PK</v>
          </cell>
        </row>
        <row r="80">
          <cell r="G80" t="str">
            <v>PK</v>
          </cell>
        </row>
        <row r="81">
          <cell r="G81" t="str">
            <v>PK</v>
          </cell>
        </row>
        <row r="82">
          <cell r="G82" t="str">
            <v>PK</v>
          </cell>
        </row>
        <row r="83">
          <cell r="G83" t="str">
            <v>PK</v>
          </cell>
        </row>
        <row r="84">
          <cell r="G84" t="str">
            <v>PK</v>
          </cell>
        </row>
        <row r="85">
          <cell r="G85" t="str">
            <v>PK</v>
          </cell>
        </row>
        <row r="86">
          <cell r="G86" t="str">
            <v>PK</v>
          </cell>
        </row>
        <row r="87">
          <cell r="G87" t="str">
            <v>PK</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ummary"/>
      <sheetName val="Entities Visited"/>
      <sheetName val="CPO 13"/>
      <sheetName val="PK 13"/>
      <sheetName val="For customers 13"/>
      <sheetName val="List of Mills 13"/>
      <sheetName val="List of Mills 13 (2)"/>
      <sheetName val="CPO 14"/>
      <sheetName val="SEO (CPO) FFB Origin 14- FINAL "/>
      <sheetName val="SEO (CPO)"/>
      <sheetName val="SEO (Kernel)"/>
      <sheetName val="CPKO 14"/>
      <sheetName val="SEO (CPKO) FFB Origin- FINAL"/>
      <sheetName val="Customers 14"/>
      <sheetName val="SEOCustMillList_2014"/>
      <sheetName val="CPO Pivot"/>
      <sheetName val="CPO Traceability"/>
      <sheetName val="PK Traceability"/>
      <sheetName val="STEARIN"/>
      <sheetName val="Field Work"/>
      <sheetName val="SEOCustMillList_2014 (2)"/>
      <sheetName val="SEOCustMillList_2014 (3)"/>
      <sheetName val="SEOCustMillList_2014 1003"/>
      <sheetName val="Sandakan EO mill list 14 Final"/>
      <sheetName val="Sheet1"/>
      <sheetName val="Sheet2"/>
    </sheetNames>
    <sheetDataSet>
      <sheetData sheetId="0" refreshError="1"/>
      <sheetData sheetId="1"/>
      <sheetData sheetId="2" refreshError="1"/>
      <sheetData sheetId="3" refreshError="1"/>
      <sheetData sheetId="4">
        <row r="2">
          <cell r="G2" t="str">
            <v>PK</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ummary"/>
      <sheetName val="Entities Visited"/>
      <sheetName val="CPO 13"/>
      <sheetName val="PK 13"/>
      <sheetName val="For customers 13"/>
      <sheetName val="List of Mills 13"/>
      <sheetName val="List of Mills 13 (2)"/>
      <sheetName val="CPO 14"/>
      <sheetName val="PK 14"/>
      <sheetName val="For customers 14"/>
      <sheetName val="List of Mills 14"/>
      <sheetName val="CPO Pivot"/>
      <sheetName val="CPO Traceability"/>
      <sheetName val="PK Traceability"/>
      <sheetName val="STEARIN"/>
      <sheetName val="Sheet2"/>
    </sheetNames>
    <sheetDataSet>
      <sheetData sheetId="0" refreshError="1"/>
      <sheetData sheetId="1"/>
      <sheetData sheetId="2" refreshError="1"/>
      <sheetData sheetId="3" refreshError="1"/>
      <sheetData sheetId="4">
        <row r="2">
          <cell r="G2" t="str">
            <v>PK</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Summary"/>
      <sheetName val="Entities Visited"/>
      <sheetName val="CPO 13"/>
      <sheetName val="PK 13"/>
      <sheetName val="For customers 13"/>
      <sheetName val="List of Mills 13"/>
      <sheetName val="List of Mills 13 (2)"/>
      <sheetName val="CPO 14"/>
      <sheetName val="PK 14"/>
      <sheetName val="For customers 14"/>
      <sheetName val="List of Mills 14"/>
      <sheetName val="CPO Pivot"/>
      <sheetName val="CPO Traceability"/>
      <sheetName val="PK Traceability"/>
      <sheetName val="STEARIN"/>
      <sheetName val="Sheet2"/>
    </sheetNames>
    <sheetDataSet>
      <sheetData sheetId="0" refreshError="1"/>
      <sheetData sheetId="1"/>
      <sheetData sheetId="2" refreshError="1"/>
      <sheetData sheetId="3" refreshError="1"/>
      <sheetData sheetId="4">
        <row r="2">
          <cell r="G2" t="str">
            <v>PK</v>
          </cell>
        </row>
        <row r="3">
          <cell r="G3" t="str">
            <v>PK</v>
          </cell>
        </row>
        <row r="4">
          <cell r="G4" t="str">
            <v>PK</v>
          </cell>
        </row>
        <row r="5">
          <cell r="G5" t="str">
            <v>PK</v>
          </cell>
        </row>
        <row r="6">
          <cell r="G6" t="str">
            <v>PK</v>
          </cell>
        </row>
        <row r="7">
          <cell r="G7" t="str">
            <v>PK</v>
          </cell>
        </row>
        <row r="8">
          <cell r="G8" t="str">
            <v>PK</v>
          </cell>
        </row>
        <row r="9">
          <cell r="G9" t="str">
            <v>PK</v>
          </cell>
        </row>
        <row r="10">
          <cell r="G10" t="str">
            <v>PK</v>
          </cell>
        </row>
        <row r="11">
          <cell r="G11" t="str">
            <v>PK</v>
          </cell>
        </row>
        <row r="12">
          <cell r="G12" t="str">
            <v>PK</v>
          </cell>
        </row>
        <row r="13">
          <cell r="G13" t="str">
            <v>PK</v>
          </cell>
        </row>
        <row r="14">
          <cell r="G14" t="str">
            <v>PK</v>
          </cell>
        </row>
        <row r="15">
          <cell r="G15" t="str">
            <v>PK</v>
          </cell>
        </row>
        <row r="16">
          <cell r="G16" t="str">
            <v>PK</v>
          </cell>
        </row>
        <row r="17">
          <cell r="G17" t="str">
            <v>PK</v>
          </cell>
        </row>
        <row r="18">
          <cell r="G18" t="str">
            <v>PK</v>
          </cell>
        </row>
        <row r="19">
          <cell r="G19" t="str">
            <v>PK</v>
          </cell>
        </row>
        <row r="20">
          <cell r="G20" t="str">
            <v>PK</v>
          </cell>
        </row>
        <row r="21">
          <cell r="G21" t="str">
            <v>PK</v>
          </cell>
        </row>
        <row r="22">
          <cell r="G22" t="str">
            <v>PK</v>
          </cell>
        </row>
        <row r="23">
          <cell r="G23" t="str">
            <v>PK</v>
          </cell>
        </row>
        <row r="24">
          <cell r="G24" t="str">
            <v>PK</v>
          </cell>
        </row>
        <row r="25">
          <cell r="G25" t="str">
            <v>PK</v>
          </cell>
        </row>
        <row r="26">
          <cell r="G26" t="str">
            <v>PK</v>
          </cell>
        </row>
        <row r="27">
          <cell r="G27" t="str">
            <v>PK</v>
          </cell>
        </row>
        <row r="28">
          <cell r="G28" t="str">
            <v>PK</v>
          </cell>
        </row>
        <row r="29">
          <cell r="G29" t="str">
            <v>PK</v>
          </cell>
        </row>
        <row r="30">
          <cell r="G30" t="str">
            <v>PK</v>
          </cell>
        </row>
        <row r="31">
          <cell r="G31" t="str">
            <v>PK</v>
          </cell>
        </row>
        <row r="32">
          <cell r="G32" t="str">
            <v>PK</v>
          </cell>
        </row>
        <row r="33">
          <cell r="G33" t="str">
            <v>PK</v>
          </cell>
        </row>
        <row r="34">
          <cell r="G34" t="str">
            <v>PK</v>
          </cell>
        </row>
        <row r="35">
          <cell r="G35" t="str">
            <v>PK</v>
          </cell>
        </row>
        <row r="36">
          <cell r="G36" t="str">
            <v>PK</v>
          </cell>
        </row>
        <row r="37">
          <cell r="G37" t="str">
            <v>PK</v>
          </cell>
        </row>
        <row r="38">
          <cell r="G38" t="str">
            <v>PK</v>
          </cell>
        </row>
        <row r="39">
          <cell r="G39" t="str">
            <v>PK</v>
          </cell>
        </row>
        <row r="40">
          <cell r="G40" t="str">
            <v>PK</v>
          </cell>
        </row>
        <row r="41">
          <cell r="G41" t="str">
            <v>PK</v>
          </cell>
        </row>
        <row r="42">
          <cell r="G42" t="str">
            <v>PK</v>
          </cell>
        </row>
        <row r="43">
          <cell r="G43" t="str">
            <v>PK</v>
          </cell>
        </row>
        <row r="44">
          <cell r="G44" t="str">
            <v>PK</v>
          </cell>
        </row>
        <row r="45">
          <cell r="G45" t="str">
            <v>PK</v>
          </cell>
        </row>
        <row r="46">
          <cell r="G46" t="str">
            <v>PK</v>
          </cell>
        </row>
        <row r="47">
          <cell r="G47" t="str">
            <v>PK</v>
          </cell>
        </row>
        <row r="48">
          <cell r="G48" t="str">
            <v>PK</v>
          </cell>
        </row>
        <row r="49">
          <cell r="G49" t="str">
            <v>PK</v>
          </cell>
        </row>
        <row r="50">
          <cell r="G50" t="str">
            <v>PK</v>
          </cell>
        </row>
        <row r="51">
          <cell r="G51" t="str">
            <v>PK</v>
          </cell>
        </row>
        <row r="52">
          <cell r="G52" t="str">
            <v>PK</v>
          </cell>
        </row>
        <row r="53">
          <cell r="G53" t="str">
            <v>PK</v>
          </cell>
        </row>
        <row r="54">
          <cell r="G54" t="str">
            <v>PK</v>
          </cell>
        </row>
        <row r="55">
          <cell r="G55" t="str">
            <v>PK</v>
          </cell>
        </row>
        <row r="56">
          <cell r="G56" t="str">
            <v>PK</v>
          </cell>
        </row>
        <row r="57">
          <cell r="G57" t="str">
            <v>PK</v>
          </cell>
        </row>
        <row r="58">
          <cell r="G58" t="str">
            <v>PK</v>
          </cell>
        </row>
        <row r="59">
          <cell r="G59" t="str">
            <v>PK</v>
          </cell>
        </row>
        <row r="60">
          <cell r="G60" t="str">
            <v>PK</v>
          </cell>
        </row>
        <row r="61">
          <cell r="G61" t="str">
            <v>PK</v>
          </cell>
        </row>
        <row r="62">
          <cell r="G62" t="str">
            <v>PK</v>
          </cell>
        </row>
        <row r="63">
          <cell r="G63" t="str">
            <v>PK</v>
          </cell>
        </row>
        <row r="64">
          <cell r="G64" t="str">
            <v>PK</v>
          </cell>
        </row>
        <row r="65">
          <cell r="G65" t="str">
            <v>PK</v>
          </cell>
        </row>
        <row r="66">
          <cell r="G66" t="str">
            <v>PK</v>
          </cell>
        </row>
        <row r="67">
          <cell r="G67" t="str">
            <v>PK</v>
          </cell>
        </row>
        <row r="68">
          <cell r="G68" t="str">
            <v>PK</v>
          </cell>
        </row>
        <row r="69">
          <cell r="G69" t="str">
            <v>PK</v>
          </cell>
        </row>
        <row r="70">
          <cell r="G70" t="str">
            <v>PK</v>
          </cell>
        </row>
        <row r="71">
          <cell r="G71" t="str">
            <v>PK</v>
          </cell>
        </row>
        <row r="72">
          <cell r="G72" t="str">
            <v>PK</v>
          </cell>
        </row>
        <row r="73">
          <cell r="G73" t="str">
            <v>PK</v>
          </cell>
        </row>
        <row r="74">
          <cell r="G74" t="str">
            <v>PK</v>
          </cell>
        </row>
        <row r="75">
          <cell r="G75" t="str">
            <v>PK</v>
          </cell>
        </row>
        <row r="76">
          <cell r="G76" t="str">
            <v>PK</v>
          </cell>
        </row>
        <row r="77">
          <cell r="G77" t="str">
            <v>PK</v>
          </cell>
        </row>
        <row r="78">
          <cell r="G78" t="str">
            <v>PK</v>
          </cell>
        </row>
        <row r="79">
          <cell r="G79" t="str">
            <v>PK</v>
          </cell>
        </row>
        <row r="80">
          <cell r="G80" t="str">
            <v>PK</v>
          </cell>
        </row>
        <row r="81">
          <cell r="G81" t="str">
            <v>PK</v>
          </cell>
        </row>
        <row r="82">
          <cell r="G82" t="str">
            <v>PK</v>
          </cell>
        </row>
        <row r="83">
          <cell r="G83" t="str">
            <v>PK</v>
          </cell>
        </row>
        <row r="84">
          <cell r="G84" t="str">
            <v>PK</v>
          </cell>
        </row>
        <row r="85">
          <cell r="G85" t="str">
            <v>PK</v>
          </cell>
        </row>
        <row r="86">
          <cell r="G86" t="str">
            <v>PK</v>
          </cell>
        </row>
        <row r="87">
          <cell r="G87" t="str">
            <v>PK</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otterdam L2"/>
      <sheetName val="Brake L2"/>
      <sheetName val="OMH L2"/>
      <sheetName val="Noblee L2"/>
      <sheetName val="Pura L2"/>
      <sheetName val="Czernin L2"/>
    </sheetNames>
    <sheetDataSet>
      <sheetData sheetId="0">
        <row r="3">
          <cell r="D3">
            <v>43647</v>
          </cell>
        </row>
        <row r="4">
          <cell r="D4">
            <v>44012</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licer"/>
      <sheetName val="2. Sum-calc"/>
      <sheetName val="3. FFB Trace"/>
      <sheetName val="4. Make-mill-list"/>
      <sheetName val="Sum-Sheets"/>
      <sheetName val="IRF Profile"/>
      <sheetName val="Mill list"/>
    </sheetNames>
    <sheetDataSet>
      <sheetData sheetId="0"/>
      <sheetData sheetId="1">
        <row r="5">
          <cell r="C5" t="str">
            <v>Supplier category</v>
          </cell>
          <cell r="D5" t="str">
            <v>Procurement status</v>
          </cell>
        </row>
        <row r="6">
          <cell r="C6" t="str">
            <v>Mill</v>
          </cell>
          <cell r="D6" t="str">
            <v>Active</v>
          </cell>
        </row>
        <row r="7">
          <cell r="C7" t="str">
            <v>Mill</v>
          </cell>
          <cell r="D7" t="str">
            <v>Active</v>
          </cell>
        </row>
        <row r="8">
          <cell r="C8" t="str">
            <v>Mill</v>
          </cell>
          <cell r="D8" t="str">
            <v>Active</v>
          </cell>
        </row>
        <row r="9">
          <cell r="C9" t="str">
            <v>Mill</v>
          </cell>
          <cell r="D9" t="str">
            <v>Active</v>
          </cell>
        </row>
        <row r="10">
          <cell r="C10" t="str">
            <v>Mill</v>
          </cell>
          <cell r="D10" t="str">
            <v>Active</v>
          </cell>
        </row>
        <row r="11">
          <cell r="C11" t="str">
            <v>Mill</v>
          </cell>
          <cell r="D11" t="str">
            <v>Active</v>
          </cell>
        </row>
        <row r="12">
          <cell r="C12" t="str">
            <v>Mill</v>
          </cell>
          <cell r="D12" t="str">
            <v>Active</v>
          </cell>
        </row>
        <row r="13">
          <cell r="C13" t="str">
            <v>Mill</v>
          </cell>
          <cell r="D13" t="str">
            <v>Active</v>
          </cell>
        </row>
        <row r="14">
          <cell r="C14" t="str">
            <v>Mill</v>
          </cell>
          <cell r="D14" t="str">
            <v>Active</v>
          </cell>
        </row>
        <row r="15">
          <cell r="C15" t="str">
            <v>Mill</v>
          </cell>
          <cell r="D15" t="str">
            <v>Active</v>
          </cell>
        </row>
        <row r="16">
          <cell r="C16" t="str">
            <v>Mill</v>
          </cell>
          <cell r="D16" t="str">
            <v>Active</v>
          </cell>
        </row>
        <row r="17">
          <cell r="C17" t="str">
            <v>Mill</v>
          </cell>
          <cell r="D17" t="str">
            <v>Active</v>
          </cell>
        </row>
        <row r="18">
          <cell r="C18" t="str">
            <v>Mill</v>
          </cell>
          <cell r="D18" t="str">
            <v>Active</v>
          </cell>
        </row>
        <row r="19">
          <cell r="C19" t="str">
            <v>Mill</v>
          </cell>
          <cell r="D19" t="str">
            <v>Active</v>
          </cell>
        </row>
        <row r="20">
          <cell r="C20" t="str">
            <v>Mill</v>
          </cell>
          <cell r="D20" t="str">
            <v>Active</v>
          </cell>
        </row>
        <row r="21">
          <cell r="C21" t="str">
            <v>Mill</v>
          </cell>
          <cell r="D21" t="str">
            <v>Active</v>
          </cell>
        </row>
        <row r="22">
          <cell r="C22" t="str">
            <v>Mill</v>
          </cell>
          <cell r="D22" t="str">
            <v>Active</v>
          </cell>
        </row>
        <row r="23">
          <cell r="C23" t="str">
            <v>Mill</v>
          </cell>
          <cell r="D23" t="str">
            <v>Active</v>
          </cell>
        </row>
        <row r="24">
          <cell r="C24" t="str">
            <v>Mill</v>
          </cell>
          <cell r="D24" t="str">
            <v>Active</v>
          </cell>
          <cell r="O24">
            <v>162</v>
          </cell>
          <cell r="R24">
            <v>119</v>
          </cell>
        </row>
        <row r="25">
          <cell r="C25" t="str">
            <v>Mill</v>
          </cell>
          <cell r="D25" t="str">
            <v>Active</v>
          </cell>
          <cell r="O25">
            <v>2</v>
          </cell>
          <cell r="R25">
            <v>1</v>
          </cell>
        </row>
        <row r="26">
          <cell r="C26" t="str">
            <v>Mill</v>
          </cell>
          <cell r="D26" t="str">
            <v>Active</v>
          </cell>
        </row>
        <row r="27">
          <cell r="C27" t="str">
            <v>Mill</v>
          </cell>
          <cell r="D27" t="str">
            <v>Active</v>
          </cell>
        </row>
        <row r="28">
          <cell r="C28" t="str">
            <v>Mill</v>
          </cell>
          <cell r="D28" t="str">
            <v>Active</v>
          </cell>
        </row>
        <row r="29">
          <cell r="C29" t="str">
            <v>Mill</v>
          </cell>
          <cell r="D29" t="str">
            <v>Active</v>
          </cell>
        </row>
        <row r="30">
          <cell r="C30" t="str">
            <v>Mill</v>
          </cell>
          <cell r="D30" t="str">
            <v>Active</v>
          </cell>
        </row>
        <row r="31">
          <cell r="C31" t="str">
            <v>Mill</v>
          </cell>
          <cell r="D31" t="str">
            <v>Active</v>
          </cell>
        </row>
        <row r="32">
          <cell r="C32" t="str">
            <v>Mill</v>
          </cell>
          <cell r="D32" t="str">
            <v>Active</v>
          </cell>
        </row>
        <row r="33">
          <cell r="C33" t="str">
            <v>Mill</v>
          </cell>
          <cell r="D33" t="str">
            <v>Active</v>
          </cell>
        </row>
        <row r="34">
          <cell r="C34" t="str">
            <v>Mill</v>
          </cell>
          <cell r="D34" t="str">
            <v>Active</v>
          </cell>
          <cell r="O34">
            <v>3</v>
          </cell>
          <cell r="R34">
            <v>3</v>
          </cell>
        </row>
        <row r="35">
          <cell r="C35" t="str">
            <v>Refinery</v>
          </cell>
          <cell r="D35" t="str">
            <v>Active</v>
          </cell>
          <cell r="O35">
            <v>0</v>
          </cell>
          <cell r="R35">
            <v>2</v>
          </cell>
        </row>
        <row r="36">
          <cell r="C36" t="str">
            <v>Refinery</v>
          </cell>
          <cell r="D36" t="str">
            <v>Active</v>
          </cell>
        </row>
        <row r="37">
          <cell r="C37" t="str">
            <v>Refinery</v>
          </cell>
          <cell r="D37" t="str">
            <v>Active</v>
          </cell>
        </row>
        <row r="38">
          <cell r="C38" t="str">
            <v>Refinery</v>
          </cell>
          <cell r="D38" t="str">
            <v>Active</v>
          </cell>
          <cell r="W38" t="str">
            <v>PT Wilmar Nabati Indonesia, Pelintung</v>
          </cell>
        </row>
        <row r="39">
          <cell r="C39" t="str">
            <v>Mill</v>
          </cell>
          <cell r="D39" t="str">
            <v>Active</v>
          </cell>
        </row>
        <row r="40">
          <cell r="C40" t="str">
            <v>Mill</v>
          </cell>
          <cell r="D40" t="str">
            <v>Active</v>
          </cell>
          <cell r="O40">
            <v>1</v>
          </cell>
          <cell r="R40">
            <v>0</v>
          </cell>
        </row>
        <row r="41">
          <cell r="C41" t="str">
            <v>Mill</v>
          </cell>
          <cell r="D41" t="str">
            <v>Active</v>
          </cell>
          <cell r="W41" t="str">
            <v>Last Updated : 22 Oct 2020</v>
          </cell>
        </row>
        <row r="42">
          <cell r="C42" t="str">
            <v>Mill</v>
          </cell>
          <cell r="D42" t="str">
            <v>Active</v>
          </cell>
          <cell r="W42" t="str">
            <v>(July 2019 - June 2020)</v>
          </cell>
        </row>
        <row r="43">
          <cell r="C43" t="str">
            <v>Mill</v>
          </cell>
          <cell r="D43" t="str">
            <v>Active</v>
          </cell>
        </row>
        <row r="44">
          <cell r="C44" t="str">
            <v>Mill</v>
          </cell>
          <cell r="D44" t="str">
            <v>Active</v>
          </cell>
        </row>
        <row r="45">
          <cell r="C45" t="str">
            <v>Mill</v>
          </cell>
          <cell r="D45" t="str">
            <v>Active</v>
          </cell>
        </row>
        <row r="46">
          <cell r="C46" t="str">
            <v>Mill</v>
          </cell>
          <cell r="D46" t="str">
            <v>Active</v>
          </cell>
        </row>
        <row r="47">
          <cell r="C47" t="str">
            <v>Mill</v>
          </cell>
          <cell r="D47" t="str">
            <v>Active</v>
          </cell>
        </row>
        <row r="48">
          <cell r="C48" t="str">
            <v>Mill</v>
          </cell>
          <cell r="D48" t="str">
            <v>Active</v>
          </cell>
        </row>
        <row r="49">
          <cell r="C49" t="str">
            <v>Mill</v>
          </cell>
          <cell r="D49" t="str">
            <v>Active</v>
          </cell>
        </row>
        <row r="50">
          <cell r="C50" t="str">
            <v>Mill</v>
          </cell>
          <cell r="D50" t="str">
            <v>Active</v>
          </cell>
        </row>
        <row r="51">
          <cell r="C51" t="str">
            <v>Mill</v>
          </cell>
          <cell r="D51" t="str">
            <v>Active</v>
          </cell>
        </row>
        <row r="52">
          <cell r="C52" t="str">
            <v>Mill</v>
          </cell>
          <cell r="D52" t="str">
            <v>Active</v>
          </cell>
        </row>
        <row r="53">
          <cell r="C53" t="str">
            <v>Mill</v>
          </cell>
          <cell r="D53" t="str">
            <v>Active</v>
          </cell>
        </row>
        <row r="54">
          <cell r="C54" t="str">
            <v>Mill</v>
          </cell>
          <cell r="D54" t="str">
            <v>Active</v>
          </cell>
        </row>
        <row r="55">
          <cell r="C55" t="str">
            <v>Mill</v>
          </cell>
          <cell r="D55" t="str">
            <v>Active</v>
          </cell>
        </row>
        <row r="56">
          <cell r="C56" t="str">
            <v>Mill</v>
          </cell>
          <cell r="D56" t="str">
            <v>Active</v>
          </cell>
        </row>
        <row r="57">
          <cell r="C57" t="str">
            <v>Mill</v>
          </cell>
          <cell r="D57" t="str">
            <v>Active</v>
          </cell>
        </row>
        <row r="58">
          <cell r="C58" t="str">
            <v>Mill</v>
          </cell>
          <cell r="D58" t="str">
            <v>Active</v>
          </cell>
        </row>
        <row r="59">
          <cell r="C59" t="str">
            <v>Mill</v>
          </cell>
          <cell r="D59" t="str">
            <v>Active</v>
          </cell>
        </row>
        <row r="60">
          <cell r="C60" t="str">
            <v>Mill</v>
          </cell>
          <cell r="D60" t="str">
            <v>Active</v>
          </cell>
        </row>
        <row r="61">
          <cell r="C61" t="str">
            <v>Mill</v>
          </cell>
          <cell r="D61" t="str">
            <v>Active</v>
          </cell>
        </row>
        <row r="62">
          <cell r="C62" t="str">
            <v>Mill</v>
          </cell>
          <cell r="D62" t="str">
            <v>Active</v>
          </cell>
        </row>
        <row r="63">
          <cell r="C63" t="str">
            <v>Mill</v>
          </cell>
          <cell r="D63" t="str">
            <v>Active</v>
          </cell>
        </row>
        <row r="64">
          <cell r="C64" t="str">
            <v>Mill</v>
          </cell>
          <cell r="D64" t="str">
            <v>Active</v>
          </cell>
        </row>
        <row r="65">
          <cell r="C65" t="str">
            <v>Mill</v>
          </cell>
          <cell r="D65" t="str">
            <v>Active</v>
          </cell>
        </row>
        <row r="66">
          <cell r="C66" t="str">
            <v>Mill</v>
          </cell>
          <cell r="D66" t="str">
            <v>Active</v>
          </cell>
        </row>
        <row r="67">
          <cell r="C67" t="str">
            <v>Mill</v>
          </cell>
          <cell r="D67" t="str">
            <v>Active</v>
          </cell>
        </row>
        <row r="68">
          <cell r="C68" t="str">
            <v>Mill</v>
          </cell>
          <cell r="D68" t="str">
            <v>Active</v>
          </cell>
        </row>
        <row r="69">
          <cell r="C69" t="str">
            <v>Mill</v>
          </cell>
          <cell r="D69" t="str">
            <v>Active</v>
          </cell>
        </row>
        <row r="70">
          <cell r="C70" t="str">
            <v>Mill</v>
          </cell>
          <cell r="D70" t="str">
            <v>Active</v>
          </cell>
        </row>
        <row r="71">
          <cell r="C71" t="str">
            <v>Mill</v>
          </cell>
          <cell r="D71" t="str">
            <v>Active</v>
          </cell>
        </row>
        <row r="72">
          <cell r="C72" t="str">
            <v>Mill</v>
          </cell>
          <cell r="D72" t="str">
            <v>Active</v>
          </cell>
        </row>
        <row r="73">
          <cell r="C73" t="str">
            <v>Mill</v>
          </cell>
          <cell r="D73" t="str">
            <v>Active</v>
          </cell>
        </row>
        <row r="74">
          <cell r="C74" t="str">
            <v>Mill</v>
          </cell>
          <cell r="D74" t="str">
            <v>Active</v>
          </cell>
        </row>
        <row r="75">
          <cell r="C75" t="str">
            <v>Mill</v>
          </cell>
          <cell r="D75" t="str">
            <v>Active</v>
          </cell>
        </row>
        <row r="76">
          <cell r="C76" t="str">
            <v>Mill</v>
          </cell>
          <cell r="D76" t="str">
            <v>Active</v>
          </cell>
        </row>
        <row r="77">
          <cell r="C77" t="str">
            <v>Mill</v>
          </cell>
          <cell r="D77" t="str">
            <v>Active</v>
          </cell>
        </row>
        <row r="78">
          <cell r="C78" t="str">
            <v>Mill</v>
          </cell>
          <cell r="D78" t="str">
            <v>Active</v>
          </cell>
        </row>
        <row r="79">
          <cell r="C79" t="str">
            <v>Mill</v>
          </cell>
          <cell r="D79" t="str">
            <v>Active</v>
          </cell>
        </row>
        <row r="80">
          <cell r="C80" t="str">
            <v>Mill</v>
          </cell>
          <cell r="D80" t="str">
            <v>Active</v>
          </cell>
        </row>
        <row r="81">
          <cell r="C81" t="str">
            <v>Mill</v>
          </cell>
          <cell r="D81" t="str">
            <v>Active</v>
          </cell>
        </row>
        <row r="82">
          <cell r="C82" t="str">
            <v>Mill</v>
          </cell>
          <cell r="D82" t="str">
            <v>Active</v>
          </cell>
        </row>
        <row r="83">
          <cell r="C83" t="str">
            <v>Mill</v>
          </cell>
          <cell r="D83" t="str">
            <v>Active</v>
          </cell>
        </row>
        <row r="84">
          <cell r="C84" t="str">
            <v>Mill</v>
          </cell>
          <cell r="D84" t="str">
            <v>Active</v>
          </cell>
        </row>
        <row r="85">
          <cell r="C85" t="str">
            <v>Mill</v>
          </cell>
          <cell r="D85" t="str">
            <v>Active</v>
          </cell>
        </row>
        <row r="86">
          <cell r="C86" t="str">
            <v>Mill</v>
          </cell>
          <cell r="D86" t="str">
            <v>Active</v>
          </cell>
        </row>
        <row r="87">
          <cell r="C87" t="str">
            <v>Mill</v>
          </cell>
          <cell r="D87" t="str">
            <v>Active</v>
          </cell>
        </row>
        <row r="88">
          <cell r="C88" t="str">
            <v>Mill</v>
          </cell>
          <cell r="D88" t="str">
            <v>Active</v>
          </cell>
        </row>
        <row r="89">
          <cell r="C89" t="str">
            <v>Mill</v>
          </cell>
          <cell r="D89" t="str">
            <v>Active</v>
          </cell>
        </row>
        <row r="90">
          <cell r="C90" t="str">
            <v>Mill</v>
          </cell>
          <cell r="D90" t="str">
            <v>Active</v>
          </cell>
        </row>
        <row r="91">
          <cell r="C91" t="str">
            <v>Mill</v>
          </cell>
          <cell r="D91" t="str">
            <v>Active</v>
          </cell>
        </row>
        <row r="92">
          <cell r="C92" t="str">
            <v>Mill</v>
          </cell>
          <cell r="D92" t="str">
            <v>Active</v>
          </cell>
        </row>
        <row r="93">
          <cell r="C93" t="str">
            <v>Mill</v>
          </cell>
          <cell r="D93" t="str">
            <v>Active</v>
          </cell>
        </row>
        <row r="94">
          <cell r="C94" t="str">
            <v>Mill</v>
          </cell>
          <cell r="D94" t="str">
            <v>Active</v>
          </cell>
        </row>
        <row r="95">
          <cell r="C95" t="str">
            <v>Mill</v>
          </cell>
          <cell r="D95" t="str">
            <v>Active</v>
          </cell>
        </row>
        <row r="96">
          <cell r="C96" t="str">
            <v>Mill</v>
          </cell>
          <cell r="D96" t="str">
            <v>Active</v>
          </cell>
        </row>
        <row r="97">
          <cell r="C97" t="str">
            <v>Mill</v>
          </cell>
          <cell r="D97" t="str">
            <v>Active</v>
          </cell>
        </row>
        <row r="98">
          <cell r="C98" t="str">
            <v>Mill</v>
          </cell>
          <cell r="D98" t="str">
            <v>Active</v>
          </cell>
        </row>
        <row r="99">
          <cell r="C99" t="str">
            <v>Mill</v>
          </cell>
          <cell r="D99" t="str">
            <v>Active</v>
          </cell>
        </row>
        <row r="100">
          <cell r="C100" t="str">
            <v>Mill</v>
          </cell>
          <cell r="D100" t="str">
            <v>Active</v>
          </cell>
        </row>
        <row r="101">
          <cell r="C101" t="str">
            <v>Mill</v>
          </cell>
          <cell r="D101" t="str">
            <v>Active</v>
          </cell>
        </row>
        <row r="102">
          <cell r="C102" t="str">
            <v>Mill</v>
          </cell>
          <cell r="D102" t="str">
            <v>Active</v>
          </cell>
        </row>
        <row r="103">
          <cell r="C103" t="str">
            <v>Mill</v>
          </cell>
          <cell r="D103" t="str">
            <v>Active</v>
          </cell>
        </row>
        <row r="104">
          <cell r="C104" t="str">
            <v>Mill</v>
          </cell>
          <cell r="D104" t="str">
            <v>Active</v>
          </cell>
        </row>
        <row r="105">
          <cell r="C105" t="str">
            <v>Mill</v>
          </cell>
          <cell r="D105" t="str">
            <v>Active</v>
          </cell>
        </row>
        <row r="106">
          <cell r="C106" t="str">
            <v>Mill</v>
          </cell>
          <cell r="D106" t="str">
            <v>Active</v>
          </cell>
        </row>
        <row r="107">
          <cell r="C107" t="str">
            <v>Mill</v>
          </cell>
          <cell r="D107" t="str">
            <v>Active</v>
          </cell>
        </row>
        <row r="108">
          <cell r="C108" t="str">
            <v>Mill</v>
          </cell>
          <cell r="D108" t="str">
            <v>Active</v>
          </cell>
        </row>
        <row r="109">
          <cell r="C109" t="str">
            <v>Mill</v>
          </cell>
          <cell r="D109" t="str">
            <v>Active</v>
          </cell>
        </row>
        <row r="110">
          <cell r="C110" t="str">
            <v>Mill</v>
          </cell>
          <cell r="D110" t="str">
            <v>Active</v>
          </cell>
        </row>
        <row r="111">
          <cell r="C111" t="str">
            <v>Mill</v>
          </cell>
          <cell r="D111" t="str">
            <v>Active</v>
          </cell>
        </row>
        <row r="112">
          <cell r="C112" t="str">
            <v>Refinery</v>
          </cell>
          <cell r="D112" t="str">
            <v>Active</v>
          </cell>
        </row>
        <row r="113">
          <cell r="C113" t="str">
            <v>Refinery</v>
          </cell>
          <cell r="D113" t="str">
            <v>Active</v>
          </cell>
        </row>
        <row r="114">
          <cell r="C114" t="str">
            <v>Trader/bulker</v>
          </cell>
          <cell r="D114" t="str">
            <v>Active</v>
          </cell>
        </row>
        <row r="115">
          <cell r="C115" t="str">
            <v>Mill</v>
          </cell>
          <cell r="D115" t="str">
            <v>Active</v>
          </cell>
        </row>
        <row r="116">
          <cell r="C116" t="str">
            <v>Mill</v>
          </cell>
          <cell r="D116" t="str">
            <v>Active</v>
          </cell>
        </row>
        <row r="117">
          <cell r="C117" t="str">
            <v>Mill</v>
          </cell>
          <cell r="D117" t="str">
            <v>Active</v>
          </cell>
        </row>
        <row r="118">
          <cell r="C118" t="str">
            <v>Mill</v>
          </cell>
          <cell r="D118" t="str">
            <v>Active</v>
          </cell>
        </row>
        <row r="119">
          <cell r="C119" t="str">
            <v>Mill</v>
          </cell>
          <cell r="D119" t="str">
            <v>Active</v>
          </cell>
        </row>
        <row r="120">
          <cell r="C120" t="str">
            <v>Mill</v>
          </cell>
          <cell r="D120" t="str">
            <v>Active</v>
          </cell>
        </row>
        <row r="121">
          <cell r="C121" t="str">
            <v>Mill</v>
          </cell>
          <cell r="D121" t="str">
            <v>Active</v>
          </cell>
        </row>
        <row r="122">
          <cell r="C122" t="str">
            <v>Mill</v>
          </cell>
          <cell r="D122" t="str">
            <v>Active</v>
          </cell>
        </row>
        <row r="123">
          <cell r="C123" t="str">
            <v>Mill</v>
          </cell>
          <cell r="D123" t="str">
            <v>Active</v>
          </cell>
        </row>
        <row r="124">
          <cell r="C124" t="str">
            <v>Mill</v>
          </cell>
          <cell r="D124" t="str">
            <v>Active</v>
          </cell>
        </row>
        <row r="125">
          <cell r="C125" t="str">
            <v>Mill</v>
          </cell>
          <cell r="D125" t="str">
            <v>Active</v>
          </cell>
        </row>
        <row r="126">
          <cell r="C126" t="str">
            <v>Mill</v>
          </cell>
          <cell r="D126" t="str">
            <v>Active</v>
          </cell>
        </row>
        <row r="127">
          <cell r="C127" t="str">
            <v>Mill</v>
          </cell>
          <cell r="D127" t="str">
            <v>Active</v>
          </cell>
        </row>
        <row r="128">
          <cell r="C128" t="str">
            <v>Mill</v>
          </cell>
          <cell r="D128" t="str">
            <v>Active</v>
          </cell>
        </row>
        <row r="129">
          <cell r="C129" t="str">
            <v>Mill</v>
          </cell>
          <cell r="D129" t="str">
            <v>Active</v>
          </cell>
        </row>
        <row r="130">
          <cell r="C130" t="str">
            <v>Mill</v>
          </cell>
          <cell r="D130" t="str">
            <v>Active</v>
          </cell>
        </row>
        <row r="131">
          <cell r="C131" t="str">
            <v>Mill</v>
          </cell>
          <cell r="D131" t="str">
            <v>Active</v>
          </cell>
        </row>
        <row r="132">
          <cell r="C132" t="str">
            <v>Mill</v>
          </cell>
          <cell r="D132" t="str">
            <v>Active</v>
          </cell>
        </row>
        <row r="133">
          <cell r="C133" t="str">
            <v>Mill</v>
          </cell>
          <cell r="D133" t="str">
            <v>Active</v>
          </cell>
        </row>
        <row r="134">
          <cell r="C134" t="str">
            <v>Mill</v>
          </cell>
          <cell r="D134" t="str">
            <v>Active</v>
          </cell>
        </row>
        <row r="135">
          <cell r="C135" t="str">
            <v>Mill</v>
          </cell>
          <cell r="D135" t="str">
            <v>Active</v>
          </cell>
        </row>
        <row r="136">
          <cell r="C136" t="str">
            <v>Mill</v>
          </cell>
          <cell r="D136" t="str">
            <v>Active</v>
          </cell>
        </row>
        <row r="137">
          <cell r="C137" t="str">
            <v>Mill</v>
          </cell>
          <cell r="D137" t="str">
            <v>Active</v>
          </cell>
        </row>
        <row r="138">
          <cell r="C138" t="str">
            <v>Mill</v>
          </cell>
          <cell r="D138" t="str">
            <v>Active</v>
          </cell>
        </row>
        <row r="139">
          <cell r="C139" t="str">
            <v>Mill</v>
          </cell>
          <cell r="D139" t="str">
            <v>Active</v>
          </cell>
        </row>
        <row r="140">
          <cell r="C140" t="str">
            <v>Mill</v>
          </cell>
          <cell r="D140" t="str">
            <v>Active</v>
          </cell>
        </row>
        <row r="141">
          <cell r="C141" t="str">
            <v>Mill</v>
          </cell>
          <cell r="D141" t="str">
            <v>Active</v>
          </cell>
        </row>
        <row r="142">
          <cell r="C142" t="str">
            <v>Mill</v>
          </cell>
          <cell r="D142" t="str">
            <v>Active</v>
          </cell>
        </row>
        <row r="143">
          <cell r="C143" t="str">
            <v>Mill</v>
          </cell>
          <cell r="D143" t="str">
            <v>Active</v>
          </cell>
        </row>
        <row r="144">
          <cell r="C144" t="str">
            <v>Mill</v>
          </cell>
          <cell r="D144" t="str">
            <v>Active</v>
          </cell>
        </row>
        <row r="145">
          <cell r="C145" t="str">
            <v>Mill</v>
          </cell>
          <cell r="D145" t="str">
            <v>Active</v>
          </cell>
        </row>
        <row r="146">
          <cell r="C146" t="str">
            <v>Mill</v>
          </cell>
          <cell r="D146" t="str">
            <v>Active</v>
          </cell>
        </row>
        <row r="147">
          <cell r="C147" t="str">
            <v>Mill</v>
          </cell>
          <cell r="D147" t="str">
            <v>Active</v>
          </cell>
        </row>
        <row r="148">
          <cell r="C148" t="str">
            <v>Mill</v>
          </cell>
          <cell r="D148" t="str">
            <v>Active</v>
          </cell>
        </row>
        <row r="149">
          <cell r="C149" t="str">
            <v>Mill</v>
          </cell>
          <cell r="D149" t="str">
            <v>Active</v>
          </cell>
        </row>
        <row r="150">
          <cell r="C150" t="str">
            <v>Mill</v>
          </cell>
          <cell r="D150" t="str">
            <v>Active</v>
          </cell>
        </row>
        <row r="151">
          <cell r="C151" t="str">
            <v>Mill</v>
          </cell>
          <cell r="D151" t="str">
            <v>Active</v>
          </cell>
        </row>
        <row r="152">
          <cell r="C152" t="str">
            <v>Mill</v>
          </cell>
          <cell r="D152" t="str">
            <v>Active</v>
          </cell>
        </row>
        <row r="153">
          <cell r="C153" t="str">
            <v>Mill</v>
          </cell>
          <cell r="D153" t="str">
            <v>Active</v>
          </cell>
        </row>
        <row r="154">
          <cell r="C154" t="str">
            <v>Mill</v>
          </cell>
          <cell r="D154" t="str">
            <v>Active</v>
          </cell>
        </row>
        <row r="155">
          <cell r="C155" t="str">
            <v>Mill</v>
          </cell>
          <cell r="D155" t="str">
            <v>Active</v>
          </cell>
        </row>
        <row r="156">
          <cell r="C156" t="str">
            <v>Mill</v>
          </cell>
          <cell r="D156" t="str">
            <v>Active</v>
          </cell>
        </row>
        <row r="157">
          <cell r="C157" t="str">
            <v>Mill</v>
          </cell>
          <cell r="D157" t="str">
            <v>Active</v>
          </cell>
        </row>
        <row r="158">
          <cell r="C158" t="str">
            <v>Mill</v>
          </cell>
          <cell r="D158" t="str">
            <v>Active</v>
          </cell>
        </row>
        <row r="159">
          <cell r="C159" t="str">
            <v>Mill</v>
          </cell>
          <cell r="D159" t="str">
            <v>Active</v>
          </cell>
        </row>
        <row r="160">
          <cell r="C160" t="str">
            <v>Mill</v>
          </cell>
          <cell r="D160" t="str">
            <v>Active</v>
          </cell>
        </row>
        <row r="161">
          <cell r="C161" t="str">
            <v>Mill</v>
          </cell>
          <cell r="D161" t="str">
            <v>Active</v>
          </cell>
        </row>
        <row r="162">
          <cell r="C162" t="str">
            <v>Mill</v>
          </cell>
          <cell r="D162" t="str">
            <v>Active</v>
          </cell>
        </row>
        <row r="163">
          <cell r="C163" t="str">
            <v>Mill</v>
          </cell>
          <cell r="D163" t="str">
            <v>Active</v>
          </cell>
        </row>
        <row r="164">
          <cell r="C164" t="str">
            <v>Mill</v>
          </cell>
          <cell r="D164" t="str">
            <v>Active</v>
          </cell>
        </row>
        <row r="165">
          <cell r="C165" t="str">
            <v>Mill</v>
          </cell>
          <cell r="D165" t="str">
            <v>Active</v>
          </cell>
        </row>
        <row r="166">
          <cell r="C166" t="str">
            <v>Mill</v>
          </cell>
          <cell r="D166" t="str">
            <v>Active</v>
          </cell>
        </row>
        <row r="167">
          <cell r="C167" t="str">
            <v>Mill</v>
          </cell>
          <cell r="D167" t="str">
            <v>Active</v>
          </cell>
        </row>
        <row r="168">
          <cell r="C168" t="str">
            <v>Mill</v>
          </cell>
          <cell r="D168" t="str">
            <v>Active</v>
          </cell>
        </row>
        <row r="169">
          <cell r="C169" t="str">
            <v>Mill</v>
          </cell>
          <cell r="D169" t="str">
            <v>Active</v>
          </cell>
        </row>
        <row r="170">
          <cell r="C170" t="str">
            <v>Mill</v>
          </cell>
          <cell r="D170" t="str">
            <v>Active</v>
          </cell>
        </row>
        <row r="171">
          <cell r="C171" t="str">
            <v>Mill</v>
          </cell>
          <cell r="D171" t="str">
            <v>Active</v>
          </cell>
        </row>
        <row r="172">
          <cell r="C172" t="str">
            <v>Mill</v>
          </cell>
          <cell r="D172" t="str">
            <v>Active</v>
          </cell>
        </row>
        <row r="173">
          <cell r="C173" t="str">
            <v>Mill</v>
          </cell>
          <cell r="D173" t="str">
            <v>Active</v>
          </cell>
        </row>
        <row r="174">
          <cell r="C174" t="str">
            <v>Mill</v>
          </cell>
          <cell r="D174" t="str">
            <v>Active</v>
          </cell>
        </row>
        <row r="175">
          <cell r="C175" t="str">
            <v>Mill</v>
          </cell>
          <cell r="D175" t="str">
            <v>Active</v>
          </cell>
        </row>
        <row r="176">
          <cell r="C176" t="str">
            <v>Mill</v>
          </cell>
          <cell r="D176" t="str">
            <v>Active</v>
          </cell>
        </row>
        <row r="177">
          <cell r="C177" t="str">
            <v>Mill</v>
          </cell>
          <cell r="D177" t="str">
            <v>Active</v>
          </cell>
        </row>
        <row r="178">
          <cell r="C178" t="str">
            <v>Mill</v>
          </cell>
          <cell r="D178" t="str">
            <v>Active</v>
          </cell>
        </row>
        <row r="179">
          <cell r="C179" t="str">
            <v>Mill</v>
          </cell>
          <cell r="D179" t="str">
            <v>Active</v>
          </cell>
        </row>
        <row r="180">
          <cell r="C180" t="str">
            <v>Mill</v>
          </cell>
          <cell r="D180" t="str">
            <v>Active</v>
          </cell>
        </row>
        <row r="181">
          <cell r="C181" t="str">
            <v>Mill</v>
          </cell>
          <cell r="D181" t="str">
            <v>Active</v>
          </cell>
        </row>
        <row r="182">
          <cell r="C182" t="str">
            <v>Mill</v>
          </cell>
          <cell r="D182" t="str">
            <v>Active</v>
          </cell>
        </row>
        <row r="183">
          <cell r="C183" t="str">
            <v>Mill</v>
          </cell>
          <cell r="D183" t="str">
            <v>Active</v>
          </cell>
        </row>
        <row r="184">
          <cell r="C184" t="str">
            <v>Mill</v>
          </cell>
          <cell r="D184" t="str">
            <v>Active</v>
          </cell>
        </row>
        <row r="185">
          <cell r="C185" t="str">
            <v>Mill</v>
          </cell>
          <cell r="D185" t="str">
            <v>Active</v>
          </cell>
        </row>
        <row r="186">
          <cell r="C186" t="str">
            <v>Mill</v>
          </cell>
          <cell r="D186" t="str">
            <v>Active</v>
          </cell>
        </row>
        <row r="187">
          <cell r="C187" t="str">
            <v>Mill</v>
          </cell>
          <cell r="D187" t="str">
            <v>Active</v>
          </cell>
        </row>
        <row r="188">
          <cell r="C188" t="str">
            <v>Mill</v>
          </cell>
          <cell r="D188" t="str">
            <v>Active</v>
          </cell>
        </row>
        <row r="189">
          <cell r="C189" t="str">
            <v>Mill</v>
          </cell>
          <cell r="D189" t="str">
            <v>Active</v>
          </cell>
        </row>
        <row r="190">
          <cell r="C190" t="str">
            <v>Mill</v>
          </cell>
          <cell r="D190" t="str">
            <v>Active</v>
          </cell>
        </row>
        <row r="191">
          <cell r="C191" t="str">
            <v>Mill</v>
          </cell>
          <cell r="D191" t="str">
            <v>Active</v>
          </cell>
        </row>
        <row r="192">
          <cell r="C192" t="str">
            <v>Mill</v>
          </cell>
          <cell r="D192" t="str">
            <v>Active</v>
          </cell>
        </row>
        <row r="193">
          <cell r="C193" t="str">
            <v>Mill</v>
          </cell>
          <cell r="D193" t="str">
            <v>Active</v>
          </cell>
        </row>
        <row r="194">
          <cell r="C194" t="str">
            <v>Mill</v>
          </cell>
          <cell r="D194" t="str">
            <v>Active</v>
          </cell>
        </row>
        <row r="195">
          <cell r="C195" t="str">
            <v>Mill</v>
          </cell>
          <cell r="D195" t="str">
            <v>Active</v>
          </cell>
        </row>
        <row r="196">
          <cell r="C196" t="str">
            <v>Mill</v>
          </cell>
          <cell r="D196" t="str">
            <v>Active</v>
          </cell>
        </row>
        <row r="197">
          <cell r="C197" t="str">
            <v>Mill</v>
          </cell>
          <cell r="D197" t="str">
            <v>Active</v>
          </cell>
        </row>
        <row r="198">
          <cell r="C198" t="str">
            <v>Mill</v>
          </cell>
          <cell r="D198" t="str">
            <v>Active</v>
          </cell>
        </row>
        <row r="199">
          <cell r="C199" t="str">
            <v>Mill</v>
          </cell>
          <cell r="D199" t="str">
            <v>Active</v>
          </cell>
        </row>
        <row r="200">
          <cell r="C200" t="str">
            <v>Mill</v>
          </cell>
          <cell r="D200" t="str">
            <v>Active</v>
          </cell>
        </row>
        <row r="201">
          <cell r="C201" t="str">
            <v>Mill</v>
          </cell>
          <cell r="D201" t="str">
            <v>Active</v>
          </cell>
        </row>
        <row r="202">
          <cell r="C202" t="str">
            <v>Mill</v>
          </cell>
          <cell r="D202" t="str">
            <v>Active</v>
          </cell>
        </row>
        <row r="203">
          <cell r="C203" t="str">
            <v>Mill</v>
          </cell>
          <cell r="D203" t="str">
            <v>Active</v>
          </cell>
        </row>
        <row r="204">
          <cell r="C204" t="str">
            <v>Mill</v>
          </cell>
          <cell r="D204" t="str">
            <v>Active</v>
          </cell>
        </row>
        <row r="205">
          <cell r="C205" t="str">
            <v>Mill</v>
          </cell>
          <cell r="D205" t="str">
            <v>Active</v>
          </cell>
        </row>
        <row r="206">
          <cell r="C206" t="str">
            <v>Mill</v>
          </cell>
          <cell r="D206" t="str">
            <v>Suspended</v>
          </cell>
        </row>
        <row r="207">
          <cell r="C207" t="str">
            <v>Mill</v>
          </cell>
          <cell r="D207" t="str">
            <v>Suspended</v>
          </cell>
        </row>
        <row r="208">
          <cell r="C208" t="str">
            <v>Mill</v>
          </cell>
          <cell r="D208" t="str">
            <v>Suspended</v>
          </cell>
        </row>
        <row r="209">
          <cell r="C209" t="str">
            <v>Refinery</v>
          </cell>
          <cell r="D209" t="str">
            <v>Active</v>
          </cell>
        </row>
        <row r="210">
          <cell r="C210"/>
          <cell r="D210"/>
        </row>
        <row r="211">
          <cell r="C211"/>
          <cell r="D211"/>
        </row>
        <row r="212">
          <cell r="C212"/>
          <cell r="D212"/>
        </row>
        <row r="213">
          <cell r="C213"/>
          <cell r="D213"/>
        </row>
        <row r="214">
          <cell r="C214"/>
          <cell r="D214"/>
        </row>
        <row r="215">
          <cell r="C215"/>
          <cell r="D215"/>
        </row>
        <row r="216">
          <cell r="C216"/>
          <cell r="D216"/>
        </row>
        <row r="217">
          <cell r="C217"/>
          <cell r="D217"/>
        </row>
        <row r="218">
          <cell r="C218"/>
          <cell r="D218"/>
        </row>
        <row r="219">
          <cell r="C219"/>
          <cell r="D219"/>
        </row>
        <row r="220">
          <cell r="C220"/>
          <cell r="D220"/>
        </row>
        <row r="221">
          <cell r="C221"/>
          <cell r="D221"/>
        </row>
        <row r="222">
          <cell r="C222"/>
          <cell r="D222"/>
        </row>
        <row r="223">
          <cell r="C223"/>
          <cell r="D223"/>
        </row>
        <row r="224">
          <cell r="C224"/>
          <cell r="D224"/>
        </row>
        <row r="225">
          <cell r="C225"/>
          <cell r="D225"/>
        </row>
        <row r="226">
          <cell r="C226"/>
          <cell r="D226"/>
        </row>
        <row r="227">
          <cell r="C227"/>
          <cell r="D227"/>
        </row>
        <row r="228">
          <cell r="C228"/>
          <cell r="D228"/>
        </row>
        <row r="229">
          <cell r="C229"/>
          <cell r="D229"/>
        </row>
        <row r="230">
          <cell r="C230"/>
          <cell r="D230"/>
        </row>
        <row r="231">
          <cell r="C231"/>
          <cell r="D231"/>
        </row>
        <row r="232">
          <cell r="C232"/>
          <cell r="D232"/>
        </row>
        <row r="233">
          <cell r="C233"/>
          <cell r="D233"/>
        </row>
        <row r="234">
          <cell r="C234"/>
          <cell r="D234"/>
        </row>
        <row r="235">
          <cell r="C235"/>
          <cell r="D235"/>
        </row>
        <row r="236">
          <cell r="C236"/>
          <cell r="D236"/>
        </row>
        <row r="237">
          <cell r="C237"/>
          <cell r="D237"/>
        </row>
        <row r="238">
          <cell r="C238"/>
          <cell r="D238"/>
        </row>
        <row r="239">
          <cell r="C239"/>
          <cell r="D239"/>
        </row>
        <row r="240">
          <cell r="C240"/>
          <cell r="D240"/>
        </row>
        <row r="241">
          <cell r="C241"/>
          <cell r="D241"/>
        </row>
        <row r="242">
          <cell r="C242"/>
          <cell r="D242"/>
        </row>
        <row r="243">
          <cell r="C243"/>
          <cell r="D243"/>
        </row>
        <row r="244">
          <cell r="C244"/>
          <cell r="D244"/>
        </row>
        <row r="245">
          <cell r="C245"/>
          <cell r="D245"/>
        </row>
        <row r="246">
          <cell r="C246"/>
          <cell r="D246"/>
        </row>
        <row r="247">
          <cell r="C247"/>
          <cell r="D247"/>
        </row>
        <row r="248">
          <cell r="C248"/>
          <cell r="D248"/>
        </row>
        <row r="249">
          <cell r="C249"/>
          <cell r="D249"/>
        </row>
        <row r="250">
          <cell r="C250"/>
          <cell r="D250"/>
        </row>
        <row r="251">
          <cell r="C251"/>
          <cell r="D251"/>
        </row>
        <row r="252">
          <cell r="C252"/>
          <cell r="D252"/>
        </row>
        <row r="253">
          <cell r="C253"/>
          <cell r="D253"/>
        </row>
        <row r="254">
          <cell r="C254"/>
          <cell r="D254"/>
        </row>
        <row r="255">
          <cell r="C255"/>
          <cell r="D255"/>
        </row>
        <row r="256">
          <cell r="C256"/>
          <cell r="D256"/>
        </row>
        <row r="257">
          <cell r="C257"/>
          <cell r="D257"/>
        </row>
        <row r="258">
          <cell r="C258"/>
          <cell r="D258"/>
        </row>
        <row r="259">
          <cell r="C259"/>
          <cell r="D259"/>
        </row>
        <row r="260">
          <cell r="C260"/>
          <cell r="D260"/>
        </row>
        <row r="261">
          <cell r="C261"/>
          <cell r="D261"/>
        </row>
        <row r="262">
          <cell r="C262"/>
          <cell r="D262"/>
        </row>
        <row r="263">
          <cell r="C263"/>
          <cell r="D263"/>
        </row>
        <row r="264">
          <cell r="C264"/>
          <cell r="D264"/>
        </row>
        <row r="265">
          <cell r="C265"/>
          <cell r="D265"/>
        </row>
        <row r="266">
          <cell r="C266"/>
          <cell r="D266"/>
        </row>
        <row r="267">
          <cell r="C267"/>
          <cell r="D267"/>
        </row>
        <row r="268">
          <cell r="C268"/>
          <cell r="D268"/>
        </row>
        <row r="269">
          <cell r="C269"/>
          <cell r="D269"/>
        </row>
        <row r="270">
          <cell r="C270"/>
          <cell r="D270"/>
        </row>
        <row r="271">
          <cell r="C271"/>
          <cell r="D271"/>
        </row>
        <row r="272">
          <cell r="C272"/>
          <cell r="D272"/>
        </row>
        <row r="273">
          <cell r="C273"/>
          <cell r="D273"/>
        </row>
        <row r="274">
          <cell r="C274"/>
          <cell r="D274"/>
        </row>
        <row r="275">
          <cell r="C275"/>
          <cell r="D275"/>
        </row>
        <row r="276">
          <cell r="C276"/>
          <cell r="D276"/>
        </row>
        <row r="277">
          <cell r="C277"/>
          <cell r="D277"/>
        </row>
        <row r="278">
          <cell r="C278"/>
          <cell r="D278"/>
        </row>
        <row r="279">
          <cell r="C279"/>
          <cell r="D279"/>
        </row>
        <row r="280">
          <cell r="C280"/>
          <cell r="D280"/>
        </row>
        <row r="281">
          <cell r="C281"/>
          <cell r="D281"/>
        </row>
        <row r="282">
          <cell r="C282"/>
          <cell r="D282"/>
        </row>
        <row r="283">
          <cell r="C283"/>
          <cell r="D283"/>
        </row>
        <row r="284">
          <cell r="C284"/>
          <cell r="D284"/>
        </row>
        <row r="285">
          <cell r="C285"/>
          <cell r="D285"/>
        </row>
        <row r="286">
          <cell r="C286"/>
          <cell r="D286"/>
        </row>
        <row r="287">
          <cell r="C287"/>
          <cell r="D287"/>
        </row>
        <row r="288">
          <cell r="C288"/>
          <cell r="D288"/>
        </row>
        <row r="289">
          <cell r="C289"/>
          <cell r="D289"/>
        </row>
        <row r="290">
          <cell r="C290"/>
          <cell r="D290"/>
        </row>
        <row r="291">
          <cell r="C291"/>
          <cell r="D291"/>
        </row>
        <row r="292">
          <cell r="C292"/>
          <cell r="D292"/>
        </row>
        <row r="293">
          <cell r="C293"/>
          <cell r="D293"/>
        </row>
        <row r="294">
          <cell r="C294"/>
          <cell r="D294"/>
        </row>
        <row r="295">
          <cell r="C295"/>
          <cell r="D295"/>
        </row>
        <row r="296">
          <cell r="C296"/>
          <cell r="D296"/>
        </row>
        <row r="297">
          <cell r="C297"/>
          <cell r="D297"/>
        </row>
        <row r="298">
          <cell r="C298"/>
          <cell r="D298"/>
        </row>
        <row r="299">
          <cell r="C299"/>
          <cell r="D299"/>
        </row>
        <row r="300">
          <cell r="C300"/>
          <cell r="D300"/>
        </row>
        <row r="301">
          <cell r="C301"/>
          <cell r="D301"/>
        </row>
        <row r="302">
          <cell r="C302"/>
          <cell r="D302"/>
        </row>
        <row r="303">
          <cell r="C303"/>
          <cell r="D303"/>
        </row>
        <row r="304">
          <cell r="C304"/>
          <cell r="D304"/>
        </row>
        <row r="305">
          <cell r="C305"/>
          <cell r="D305"/>
        </row>
        <row r="306">
          <cell r="C306"/>
          <cell r="D306"/>
        </row>
        <row r="307">
          <cell r="C307"/>
          <cell r="D307"/>
        </row>
        <row r="308">
          <cell r="C308"/>
          <cell r="D308"/>
        </row>
        <row r="309">
          <cell r="C309"/>
          <cell r="D309"/>
        </row>
        <row r="310">
          <cell r="C310"/>
          <cell r="D310"/>
        </row>
        <row r="311">
          <cell r="C311"/>
          <cell r="D311"/>
        </row>
        <row r="312">
          <cell r="C312"/>
          <cell r="D312"/>
        </row>
        <row r="313">
          <cell r="C313"/>
          <cell r="D313"/>
        </row>
        <row r="314">
          <cell r="C314"/>
          <cell r="D314"/>
        </row>
        <row r="315">
          <cell r="C315"/>
          <cell r="D315"/>
        </row>
        <row r="316">
          <cell r="C316"/>
          <cell r="D316"/>
        </row>
        <row r="317">
          <cell r="C317"/>
          <cell r="D317"/>
        </row>
        <row r="318">
          <cell r="C318"/>
          <cell r="D318"/>
        </row>
        <row r="319">
          <cell r="C319"/>
          <cell r="D319"/>
        </row>
        <row r="320">
          <cell r="C320"/>
          <cell r="D320"/>
        </row>
        <row r="321">
          <cell r="C321"/>
          <cell r="D321"/>
        </row>
        <row r="322">
          <cell r="C322"/>
          <cell r="D322"/>
        </row>
        <row r="323">
          <cell r="C323"/>
          <cell r="D323"/>
        </row>
        <row r="324">
          <cell r="C324"/>
          <cell r="D324"/>
        </row>
        <row r="325">
          <cell r="C325"/>
          <cell r="D325"/>
        </row>
        <row r="326">
          <cell r="C326"/>
          <cell r="D326"/>
        </row>
        <row r="327">
          <cell r="C327"/>
          <cell r="D327"/>
        </row>
        <row r="328">
          <cell r="C328"/>
          <cell r="D328"/>
        </row>
        <row r="329">
          <cell r="C329"/>
          <cell r="D329"/>
        </row>
        <row r="330">
          <cell r="C330"/>
          <cell r="D330"/>
        </row>
        <row r="331">
          <cell r="C331"/>
          <cell r="D331"/>
        </row>
        <row r="332">
          <cell r="C332"/>
          <cell r="D332"/>
        </row>
        <row r="333">
          <cell r="C333"/>
          <cell r="D333"/>
        </row>
        <row r="334">
          <cell r="C334"/>
          <cell r="D334"/>
        </row>
        <row r="335">
          <cell r="C335"/>
          <cell r="D335"/>
        </row>
        <row r="336">
          <cell r="C336"/>
          <cell r="D336"/>
        </row>
        <row r="337">
          <cell r="C337"/>
          <cell r="D337"/>
        </row>
        <row r="338">
          <cell r="C338"/>
          <cell r="D338"/>
        </row>
        <row r="339">
          <cell r="C339"/>
          <cell r="D339"/>
        </row>
        <row r="340">
          <cell r="C340"/>
          <cell r="D340"/>
        </row>
        <row r="341">
          <cell r="C341"/>
          <cell r="D341"/>
        </row>
        <row r="342">
          <cell r="C342"/>
          <cell r="D342"/>
        </row>
        <row r="343">
          <cell r="C343"/>
          <cell r="D343"/>
        </row>
        <row r="344">
          <cell r="C344"/>
          <cell r="D344"/>
        </row>
        <row r="345">
          <cell r="C345"/>
          <cell r="D345"/>
        </row>
        <row r="346">
          <cell r="C346"/>
          <cell r="D346"/>
        </row>
        <row r="347">
          <cell r="C347"/>
          <cell r="D347"/>
        </row>
        <row r="348">
          <cell r="C348"/>
          <cell r="D348"/>
        </row>
        <row r="349">
          <cell r="C349"/>
          <cell r="D349"/>
        </row>
        <row r="350">
          <cell r="C350"/>
          <cell r="D350"/>
        </row>
        <row r="351">
          <cell r="C351"/>
          <cell r="D351"/>
        </row>
        <row r="352">
          <cell r="C352"/>
          <cell r="D352"/>
        </row>
        <row r="353">
          <cell r="C353"/>
          <cell r="D353"/>
        </row>
        <row r="354">
          <cell r="C354"/>
          <cell r="D354"/>
        </row>
        <row r="355">
          <cell r="C355"/>
          <cell r="D355"/>
        </row>
        <row r="356">
          <cell r="C356"/>
          <cell r="D356"/>
        </row>
        <row r="357">
          <cell r="C357"/>
          <cell r="D357"/>
        </row>
        <row r="358">
          <cell r="C358"/>
          <cell r="D358"/>
        </row>
        <row r="359">
          <cell r="C359"/>
          <cell r="D359"/>
        </row>
        <row r="360">
          <cell r="C360"/>
          <cell r="D360"/>
        </row>
        <row r="361">
          <cell r="C361"/>
          <cell r="D361"/>
        </row>
        <row r="362">
          <cell r="C362"/>
          <cell r="D362"/>
        </row>
        <row r="363">
          <cell r="C363"/>
          <cell r="D363"/>
        </row>
        <row r="364">
          <cell r="C364"/>
          <cell r="D364"/>
        </row>
        <row r="365">
          <cell r="C365"/>
          <cell r="D365"/>
        </row>
        <row r="366">
          <cell r="C366"/>
          <cell r="D366"/>
        </row>
        <row r="367">
          <cell r="C367"/>
          <cell r="D367"/>
        </row>
        <row r="368">
          <cell r="C368"/>
          <cell r="D368"/>
        </row>
        <row r="369">
          <cell r="C369"/>
          <cell r="D369"/>
        </row>
        <row r="370">
          <cell r="C370"/>
          <cell r="D370"/>
        </row>
        <row r="371">
          <cell r="C371"/>
          <cell r="D371"/>
        </row>
        <row r="372">
          <cell r="C372"/>
          <cell r="D372"/>
        </row>
        <row r="373">
          <cell r="C373"/>
          <cell r="D373"/>
        </row>
        <row r="374">
          <cell r="C374"/>
          <cell r="D374"/>
        </row>
        <row r="375">
          <cell r="C375"/>
          <cell r="D375"/>
        </row>
        <row r="376">
          <cell r="C376"/>
          <cell r="D376"/>
        </row>
        <row r="377">
          <cell r="C377"/>
          <cell r="D377"/>
        </row>
        <row r="378">
          <cell r="C378"/>
          <cell r="D378"/>
        </row>
        <row r="379">
          <cell r="C379"/>
          <cell r="D379"/>
        </row>
        <row r="380">
          <cell r="C380"/>
          <cell r="D380"/>
        </row>
        <row r="381">
          <cell r="C381"/>
          <cell r="D381"/>
        </row>
        <row r="382">
          <cell r="C382"/>
          <cell r="D382"/>
        </row>
        <row r="383">
          <cell r="C383"/>
          <cell r="D383"/>
        </row>
        <row r="384">
          <cell r="C384"/>
          <cell r="D384"/>
        </row>
        <row r="385">
          <cell r="C385"/>
          <cell r="D385"/>
        </row>
        <row r="386">
          <cell r="C386"/>
          <cell r="D386"/>
        </row>
        <row r="387">
          <cell r="C387"/>
          <cell r="D387"/>
        </row>
        <row r="388">
          <cell r="C388"/>
          <cell r="D388"/>
        </row>
        <row r="389">
          <cell r="C389"/>
          <cell r="D389"/>
        </row>
        <row r="390">
          <cell r="C390"/>
          <cell r="D390"/>
        </row>
        <row r="391">
          <cell r="C391"/>
          <cell r="D391"/>
        </row>
        <row r="392">
          <cell r="C392"/>
          <cell r="D392"/>
        </row>
        <row r="393">
          <cell r="C393"/>
          <cell r="D393"/>
        </row>
        <row r="394">
          <cell r="C394"/>
          <cell r="D394"/>
        </row>
        <row r="395">
          <cell r="C395"/>
          <cell r="D395"/>
        </row>
        <row r="396">
          <cell r="C396"/>
          <cell r="D396"/>
        </row>
        <row r="397">
          <cell r="C397"/>
          <cell r="D397"/>
        </row>
        <row r="398">
          <cell r="C398"/>
          <cell r="D398"/>
        </row>
        <row r="399">
          <cell r="C399"/>
          <cell r="D399"/>
        </row>
        <row r="400">
          <cell r="C400"/>
          <cell r="D400"/>
        </row>
        <row r="401">
          <cell r="C401"/>
          <cell r="D401"/>
        </row>
        <row r="402">
          <cell r="C402"/>
          <cell r="D402"/>
        </row>
        <row r="403">
          <cell r="C403"/>
          <cell r="D403"/>
        </row>
        <row r="404">
          <cell r="C404"/>
          <cell r="D404"/>
        </row>
        <row r="405">
          <cell r="C405"/>
          <cell r="D405"/>
        </row>
        <row r="406">
          <cell r="C406"/>
          <cell r="D406"/>
        </row>
        <row r="407">
          <cell r="C407"/>
          <cell r="D407"/>
        </row>
        <row r="408">
          <cell r="C408"/>
          <cell r="D408"/>
        </row>
        <row r="409">
          <cell r="C409"/>
          <cell r="D409"/>
        </row>
        <row r="410">
          <cell r="C410"/>
          <cell r="D410"/>
        </row>
        <row r="411">
          <cell r="C411"/>
          <cell r="D411"/>
        </row>
        <row r="412">
          <cell r="C412"/>
          <cell r="D412"/>
        </row>
        <row r="413">
          <cell r="C413"/>
          <cell r="D413"/>
        </row>
        <row r="414">
          <cell r="C414"/>
          <cell r="D414"/>
        </row>
        <row r="415">
          <cell r="C415"/>
          <cell r="D415"/>
        </row>
        <row r="416">
          <cell r="C416"/>
          <cell r="D416"/>
        </row>
        <row r="417">
          <cell r="C417"/>
          <cell r="D417"/>
        </row>
        <row r="418">
          <cell r="C418"/>
          <cell r="D418"/>
        </row>
        <row r="419">
          <cell r="C419"/>
          <cell r="D419"/>
        </row>
        <row r="420">
          <cell r="C420"/>
          <cell r="D420"/>
        </row>
        <row r="421">
          <cell r="C421"/>
          <cell r="D421"/>
        </row>
        <row r="422">
          <cell r="C422"/>
          <cell r="D422"/>
        </row>
        <row r="423">
          <cell r="C423"/>
          <cell r="D423"/>
        </row>
        <row r="424">
          <cell r="C424"/>
          <cell r="D424"/>
        </row>
        <row r="425">
          <cell r="C425"/>
          <cell r="D425"/>
        </row>
        <row r="426">
          <cell r="C426"/>
          <cell r="D426"/>
        </row>
        <row r="427">
          <cell r="C427"/>
          <cell r="D427"/>
        </row>
        <row r="428">
          <cell r="C428"/>
          <cell r="D428"/>
        </row>
        <row r="429">
          <cell r="C429"/>
          <cell r="D429"/>
        </row>
        <row r="430">
          <cell r="C430"/>
          <cell r="D430"/>
        </row>
        <row r="431">
          <cell r="C431"/>
          <cell r="D431"/>
        </row>
        <row r="432">
          <cell r="C432"/>
          <cell r="D432"/>
        </row>
        <row r="433">
          <cell r="C433"/>
          <cell r="D433"/>
        </row>
        <row r="434">
          <cell r="C434"/>
          <cell r="D434"/>
        </row>
        <row r="435">
          <cell r="C435"/>
          <cell r="D435"/>
        </row>
        <row r="436">
          <cell r="C436"/>
          <cell r="D436"/>
        </row>
        <row r="437">
          <cell r="C437"/>
          <cell r="D437"/>
        </row>
        <row r="438">
          <cell r="C438"/>
          <cell r="D438"/>
        </row>
        <row r="439">
          <cell r="C439"/>
          <cell r="D439"/>
        </row>
        <row r="440">
          <cell r="C440"/>
          <cell r="D440"/>
        </row>
        <row r="441">
          <cell r="C441"/>
          <cell r="D441"/>
        </row>
        <row r="442">
          <cell r="C442"/>
          <cell r="D442"/>
        </row>
        <row r="443">
          <cell r="C443"/>
          <cell r="D443"/>
        </row>
        <row r="444">
          <cell r="C444"/>
          <cell r="D444"/>
        </row>
        <row r="445">
          <cell r="C445"/>
          <cell r="D445"/>
        </row>
        <row r="446">
          <cell r="C446"/>
          <cell r="D446"/>
        </row>
        <row r="447">
          <cell r="C447"/>
          <cell r="D447"/>
        </row>
        <row r="448">
          <cell r="C448"/>
          <cell r="D448"/>
        </row>
        <row r="449">
          <cell r="C449"/>
          <cell r="D449"/>
        </row>
        <row r="450">
          <cell r="C450"/>
          <cell r="D450"/>
        </row>
        <row r="451">
          <cell r="C451"/>
          <cell r="D451"/>
        </row>
        <row r="452">
          <cell r="C452"/>
          <cell r="D452"/>
        </row>
        <row r="453">
          <cell r="C453"/>
          <cell r="D453"/>
        </row>
        <row r="454">
          <cell r="C454"/>
          <cell r="D454"/>
        </row>
        <row r="455">
          <cell r="C455"/>
          <cell r="D455"/>
        </row>
        <row r="456">
          <cell r="C456"/>
          <cell r="D456"/>
        </row>
        <row r="457">
          <cell r="C457"/>
          <cell r="D457"/>
        </row>
        <row r="458">
          <cell r="C458"/>
          <cell r="D458"/>
        </row>
        <row r="459">
          <cell r="C459"/>
          <cell r="D459"/>
        </row>
        <row r="460">
          <cell r="C460"/>
          <cell r="D460"/>
        </row>
        <row r="461">
          <cell r="C461"/>
          <cell r="D461"/>
        </row>
        <row r="462">
          <cell r="C462"/>
          <cell r="D462"/>
        </row>
        <row r="463">
          <cell r="C463"/>
          <cell r="D463"/>
        </row>
        <row r="464">
          <cell r="C464"/>
          <cell r="D464"/>
        </row>
        <row r="465">
          <cell r="C465"/>
          <cell r="D465"/>
        </row>
        <row r="466">
          <cell r="C466"/>
          <cell r="D466"/>
        </row>
        <row r="467">
          <cell r="C467"/>
          <cell r="D467"/>
        </row>
        <row r="468">
          <cell r="C468"/>
          <cell r="D468"/>
        </row>
        <row r="469">
          <cell r="C469"/>
          <cell r="D469"/>
        </row>
        <row r="470">
          <cell r="C470"/>
          <cell r="D470"/>
        </row>
        <row r="471">
          <cell r="C471"/>
          <cell r="D471"/>
        </row>
        <row r="472">
          <cell r="C472"/>
          <cell r="D472"/>
        </row>
        <row r="473">
          <cell r="C473"/>
          <cell r="D473"/>
        </row>
        <row r="474">
          <cell r="C474"/>
          <cell r="D474"/>
        </row>
        <row r="475">
          <cell r="C475"/>
          <cell r="D475"/>
        </row>
        <row r="476">
          <cell r="C476"/>
          <cell r="D476"/>
        </row>
        <row r="477">
          <cell r="C477"/>
          <cell r="D477"/>
        </row>
        <row r="478">
          <cell r="C478"/>
          <cell r="D478"/>
        </row>
        <row r="479">
          <cell r="C479"/>
          <cell r="D479"/>
        </row>
        <row r="480">
          <cell r="C480"/>
          <cell r="D480"/>
        </row>
        <row r="481">
          <cell r="C481"/>
          <cell r="D481"/>
        </row>
        <row r="482">
          <cell r="C482"/>
          <cell r="D482"/>
        </row>
        <row r="483">
          <cell r="C483"/>
          <cell r="D483"/>
        </row>
        <row r="484">
          <cell r="C484"/>
          <cell r="D484"/>
        </row>
        <row r="485">
          <cell r="C485"/>
          <cell r="D485"/>
        </row>
        <row r="486">
          <cell r="C486"/>
          <cell r="D486"/>
        </row>
        <row r="487">
          <cell r="C487"/>
          <cell r="D487"/>
        </row>
        <row r="488">
          <cell r="C488"/>
          <cell r="D488"/>
        </row>
        <row r="489">
          <cell r="C489"/>
          <cell r="D489"/>
        </row>
        <row r="490">
          <cell r="C490"/>
          <cell r="D490"/>
        </row>
        <row r="491">
          <cell r="C491"/>
          <cell r="D491"/>
        </row>
        <row r="492">
          <cell r="C492"/>
          <cell r="D492"/>
        </row>
        <row r="493">
          <cell r="C493"/>
          <cell r="D493"/>
        </row>
        <row r="494">
          <cell r="C494"/>
          <cell r="D494"/>
        </row>
        <row r="495">
          <cell r="C495"/>
          <cell r="D495"/>
        </row>
        <row r="496">
          <cell r="C496"/>
          <cell r="D496"/>
        </row>
        <row r="497">
          <cell r="C497"/>
          <cell r="D497"/>
        </row>
        <row r="498">
          <cell r="C498"/>
          <cell r="D498"/>
        </row>
        <row r="499">
          <cell r="C499"/>
          <cell r="D499"/>
        </row>
        <row r="500">
          <cell r="C500"/>
          <cell r="D500"/>
        </row>
        <row r="501">
          <cell r="C501"/>
          <cell r="D501"/>
        </row>
        <row r="502">
          <cell r="C502"/>
          <cell r="D502"/>
        </row>
        <row r="503">
          <cell r="C503"/>
          <cell r="D503"/>
        </row>
        <row r="504">
          <cell r="C504"/>
          <cell r="D504"/>
        </row>
        <row r="505">
          <cell r="C505"/>
          <cell r="D505"/>
        </row>
        <row r="506">
          <cell r="C506"/>
          <cell r="D506"/>
        </row>
        <row r="507">
          <cell r="C507"/>
          <cell r="D507"/>
        </row>
        <row r="508">
          <cell r="C508"/>
          <cell r="D508"/>
        </row>
        <row r="509">
          <cell r="C509"/>
          <cell r="D509"/>
        </row>
        <row r="510">
          <cell r="C510"/>
          <cell r="D510"/>
        </row>
        <row r="511">
          <cell r="C511"/>
          <cell r="D511"/>
        </row>
        <row r="512">
          <cell r="C512"/>
          <cell r="D512"/>
        </row>
        <row r="513">
          <cell r="C513"/>
          <cell r="D513"/>
        </row>
        <row r="514">
          <cell r="C514"/>
          <cell r="D514"/>
        </row>
        <row r="515">
          <cell r="C515"/>
          <cell r="D515"/>
        </row>
        <row r="516">
          <cell r="C516"/>
          <cell r="D516"/>
        </row>
        <row r="517">
          <cell r="C517"/>
          <cell r="D517"/>
        </row>
        <row r="518">
          <cell r="C518"/>
          <cell r="D518"/>
        </row>
        <row r="519">
          <cell r="C519"/>
          <cell r="D519"/>
        </row>
        <row r="520">
          <cell r="C520"/>
          <cell r="D520"/>
        </row>
        <row r="521">
          <cell r="C521"/>
          <cell r="D521"/>
        </row>
        <row r="522">
          <cell r="C522"/>
          <cell r="D522"/>
        </row>
        <row r="523">
          <cell r="C523"/>
          <cell r="D523"/>
        </row>
        <row r="524">
          <cell r="C524"/>
          <cell r="D524"/>
        </row>
        <row r="525">
          <cell r="C525"/>
          <cell r="D525"/>
        </row>
        <row r="526">
          <cell r="C526"/>
          <cell r="D526"/>
        </row>
        <row r="527">
          <cell r="C527"/>
          <cell r="D527"/>
        </row>
        <row r="528">
          <cell r="C528"/>
          <cell r="D528"/>
        </row>
        <row r="529">
          <cell r="C529"/>
          <cell r="D529"/>
        </row>
        <row r="530">
          <cell r="C530"/>
          <cell r="D530"/>
        </row>
        <row r="531">
          <cell r="C531"/>
          <cell r="D531"/>
        </row>
        <row r="532">
          <cell r="C532"/>
          <cell r="D532"/>
        </row>
        <row r="533">
          <cell r="C533"/>
          <cell r="D533"/>
        </row>
        <row r="534">
          <cell r="C534"/>
          <cell r="D534"/>
        </row>
        <row r="535">
          <cell r="C535"/>
          <cell r="D535"/>
        </row>
        <row r="536">
          <cell r="C536"/>
          <cell r="D536"/>
        </row>
        <row r="537">
          <cell r="C537"/>
          <cell r="D537"/>
        </row>
        <row r="538">
          <cell r="C538"/>
          <cell r="D538"/>
        </row>
        <row r="539">
          <cell r="C539"/>
          <cell r="D539"/>
        </row>
        <row r="540">
          <cell r="C540"/>
          <cell r="D540"/>
        </row>
        <row r="541">
          <cell r="C541"/>
          <cell r="D541"/>
        </row>
        <row r="542">
          <cell r="C542"/>
          <cell r="D542"/>
        </row>
        <row r="543">
          <cell r="C543"/>
          <cell r="D543"/>
        </row>
        <row r="544">
          <cell r="C544"/>
          <cell r="D544"/>
        </row>
        <row r="545">
          <cell r="C545"/>
          <cell r="D545"/>
        </row>
        <row r="546">
          <cell r="C546"/>
          <cell r="D546"/>
        </row>
        <row r="547">
          <cell r="C547"/>
          <cell r="D547"/>
        </row>
        <row r="548">
          <cell r="C548"/>
          <cell r="D548"/>
        </row>
        <row r="549">
          <cell r="C549"/>
          <cell r="D549"/>
        </row>
        <row r="550">
          <cell r="C550"/>
          <cell r="D550"/>
        </row>
        <row r="551">
          <cell r="C551"/>
          <cell r="D551"/>
        </row>
        <row r="552">
          <cell r="C552"/>
          <cell r="D552"/>
        </row>
        <row r="553">
          <cell r="C553"/>
          <cell r="D553"/>
        </row>
        <row r="554">
          <cell r="C554"/>
          <cell r="D554"/>
        </row>
        <row r="555">
          <cell r="C555"/>
          <cell r="D555"/>
        </row>
        <row r="556">
          <cell r="C556"/>
          <cell r="D556"/>
        </row>
        <row r="557">
          <cell r="C557"/>
          <cell r="D557"/>
        </row>
        <row r="558">
          <cell r="C558"/>
          <cell r="D558"/>
        </row>
        <row r="559">
          <cell r="C559"/>
          <cell r="D559"/>
        </row>
        <row r="560">
          <cell r="C560"/>
          <cell r="D560"/>
        </row>
        <row r="561">
          <cell r="C561"/>
          <cell r="D561"/>
        </row>
        <row r="562">
          <cell r="C562"/>
          <cell r="D562"/>
        </row>
        <row r="563">
          <cell r="C563"/>
          <cell r="D563"/>
        </row>
        <row r="564">
          <cell r="C564"/>
          <cell r="D564"/>
        </row>
        <row r="565">
          <cell r="C565"/>
          <cell r="D565"/>
        </row>
        <row r="566">
          <cell r="C566"/>
          <cell r="D566"/>
        </row>
        <row r="567">
          <cell r="C567"/>
          <cell r="D567"/>
        </row>
        <row r="568">
          <cell r="C568"/>
          <cell r="D568"/>
        </row>
        <row r="569">
          <cell r="C569"/>
          <cell r="D569"/>
        </row>
        <row r="570">
          <cell r="C570"/>
          <cell r="D570"/>
        </row>
        <row r="571">
          <cell r="C571"/>
          <cell r="D571"/>
        </row>
        <row r="572">
          <cell r="C572"/>
          <cell r="D572"/>
        </row>
        <row r="573">
          <cell r="C573"/>
          <cell r="D573"/>
        </row>
        <row r="574">
          <cell r="C574"/>
          <cell r="D574"/>
        </row>
        <row r="575">
          <cell r="C575"/>
          <cell r="D575"/>
        </row>
        <row r="576">
          <cell r="C576"/>
          <cell r="D576"/>
        </row>
        <row r="577">
          <cell r="C577"/>
          <cell r="D577"/>
        </row>
        <row r="578">
          <cell r="C578"/>
          <cell r="D578"/>
        </row>
        <row r="579">
          <cell r="C579"/>
          <cell r="D579"/>
        </row>
        <row r="580">
          <cell r="C580"/>
          <cell r="D580"/>
        </row>
        <row r="581">
          <cell r="C581"/>
          <cell r="D581"/>
        </row>
        <row r="582">
          <cell r="C582"/>
          <cell r="D582"/>
        </row>
        <row r="583">
          <cell r="C583"/>
          <cell r="D583"/>
        </row>
        <row r="584">
          <cell r="C584"/>
          <cell r="D584"/>
        </row>
        <row r="585">
          <cell r="C585"/>
          <cell r="D585"/>
        </row>
        <row r="586">
          <cell r="C586"/>
          <cell r="D586"/>
        </row>
        <row r="587">
          <cell r="C587"/>
          <cell r="D587"/>
        </row>
        <row r="588">
          <cell r="C588"/>
          <cell r="D588"/>
        </row>
        <row r="589">
          <cell r="C589"/>
          <cell r="D589"/>
        </row>
        <row r="590">
          <cell r="C590"/>
          <cell r="D590"/>
        </row>
        <row r="591">
          <cell r="C591"/>
          <cell r="D591"/>
        </row>
        <row r="592">
          <cell r="C592"/>
          <cell r="D592"/>
        </row>
        <row r="593">
          <cell r="C593"/>
          <cell r="D593"/>
        </row>
        <row r="594">
          <cell r="C594"/>
          <cell r="D594"/>
        </row>
        <row r="595">
          <cell r="C595"/>
          <cell r="D595"/>
        </row>
        <row r="596">
          <cell r="C596"/>
          <cell r="D596"/>
        </row>
        <row r="597">
          <cell r="C597"/>
          <cell r="D597"/>
        </row>
        <row r="598">
          <cell r="C598"/>
          <cell r="D598"/>
        </row>
        <row r="599">
          <cell r="C599"/>
          <cell r="D599"/>
        </row>
        <row r="600">
          <cell r="C600"/>
          <cell r="D600"/>
        </row>
        <row r="601">
          <cell r="C601"/>
          <cell r="D601"/>
        </row>
        <row r="602">
          <cell r="C602"/>
          <cell r="D602"/>
        </row>
        <row r="603">
          <cell r="C603"/>
          <cell r="D603"/>
        </row>
        <row r="604">
          <cell r="C604"/>
          <cell r="D604"/>
        </row>
        <row r="605">
          <cell r="C605"/>
          <cell r="D605"/>
        </row>
        <row r="606">
          <cell r="C606"/>
          <cell r="D606"/>
        </row>
        <row r="607">
          <cell r="C607"/>
          <cell r="D607"/>
        </row>
        <row r="608">
          <cell r="C608"/>
          <cell r="D608"/>
        </row>
        <row r="609">
          <cell r="C609"/>
          <cell r="D609"/>
        </row>
        <row r="610">
          <cell r="C610"/>
          <cell r="D610"/>
        </row>
        <row r="611">
          <cell r="C611"/>
          <cell r="D611"/>
        </row>
        <row r="612">
          <cell r="C612"/>
          <cell r="D612"/>
        </row>
        <row r="613">
          <cell r="C613"/>
          <cell r="D613"/>
        </row>
        <row r="614">
          <cell r="C614"/>
          <cell r="D614"/>
        </row>
        <row r="615">
          <cell r="C615"/>
          <cell r="D615"/>
        </row>
        <row r="616">
          <cell r="C616"/>
          <cell r="D616"/>
        </row>
        <row r="617">
          <cell r="C617"/>
          <cell r="D617"/>
        </row>
        <row r="618">
          <cell r="C618"/>
          <cell r="D618"/>
        </row>
        <row r="619">
          <cell r="C619"/>
          <cell r="D619"/>
        </row>
        <row r="620">
          <cell r="C620"/>
          <cell r="D620"/>
        </row>
        <row r="621">
          <cell r="C621"/>
          <cell r="D621"/>
        </row>
        <row r="622">
          <cell r="C622"/>
          <cell r="D622"/>
        </row>
        <row r="623">
          <cell r="C623"/>
          <cell r="D623"/>
        </row>
        <row r="624">
          <cell r="C624"/>
          <cell r="D624"/>
        </row>
        <row r="625">
          <cell r="C625"/>
          <cell r="D625"/>
        </row>
        <row r="626">
          <cell r="C626"/>
          <cell r="D626"/>
        </row>
        <row r="627">
          <cell r="C627"/>
          <cell r="D627"/>
        </row>
        <row r="628">
          <cell r="C628"/>
          <cell r="D628"/>
        </row>
        <row r="629">
          <cell r="C629"/>
          <cell r="D629"/>
        </row>
        <row r="630">
          <cell r="C630"/>
          <cell r="D630"/>
        </row>
        <row r="631">
          <cell r="C631"/>
          <cell r="D631"/>
        </row>
        <row r="632">
          <cell r="C632"/>
          <cell r="D632"/>
        </row>
        <row r="633">
          <cell r="C633"/>
          <cell r="D633"/>
        </row>
        <row r="634">
          <cell r="C634"/>
          <cell r="D634"/>
        </row>
        <row r="635">
          <cell r="C635"/>
          <cell r="D635"/>
        </row>
        <row r="636">
          <cell r="C636"/>
          <cell r="D636"/>
        </row>
        <row r="637">
          <cell r="C637"/>
          <cell r="D637"/>
        </row>
        <row r="638">
          <cell r="C638"/>
          <cell r="D638"/>
        </row>
        <row r="639">
          <cell r="C639"/>
          <cell r="D639"/>
        </row>
        <row r="640">
          <cell r="C640"/>
          <cell r="D640"/>
        </row>
        <row r="641">
          <cell r="C641"/>
          <cell r="D641"/>
        </row>
        <row r="642">
          <cell r="C642"/>
          <cell r="D642"/>
        </row>
        <row r="643">
          <cell r="C643"/>
          <cell r="D643"/>
        </row>
        <row r="644">
          <cell r="C644"/>
          <cell r="D644"/>
        </row>
        <row r="645">
          <cell r="C645"/>
          <cell r="D645"/>
        </row>
        <row r="646">
          <cell r="C646"/>
          <cell r="D646"/>
        </row>
        <row r="647">
          <cell r="C647"/>
          <cell r="D647"/>
        </row>
        <row r="648">
          <cell r="C648"/>
          <cell r="D648"/>
        </row>
        <row r="649">
          <cell r="C649"/>
          <cell r="D649"/>
        </row>
        <row r="650">
          <cell r="C650"/>
          <cell r="D650"/>
        </row>
        <row r="651">
          <cell r="C651"/>
          <cell r="D651"/>
        </row>
        <row r="652">
          <cell r="C652"/>
          <cell r="D652"/>
        </row>
        <row r="653">
          <cell r="C653"/>
          <cell r="D653"/>
        </row>
        <row r="654">
          <cell r="C654"/>
          <cell r="D654"/>
        </row>
        <row r="655">
          <cell r="C655"/>
          <cell r="D655"/>
        </row>
        <row r="656">
          <cell r="C656"/>
          <cell r="D656"/>
        </row>
        <row r="657">
          <cell r="C657"/>
          <cell r="D657"/>
        </row>
        <row r="658">
          <cell r="C658"/>
          <cell r="D658"/>
        </row>
        <row r="659">
          <cell r="C659"/>
          <cell r="D659"/>
        </row>
        <row r="660">
          <cell r="C660"/>
          <cell r="D660"/>
        </row>
        <row r="661">
          <cell r="C661"/>
          <cell r="D661"/>
        </row>
        <row r="662">
          <cell r="C662"/>
          <cell r="D662"/>
        </row>
        <row r="663">
          <cell r="C663"/>
          <cell r="D663"/>
        </row>
        <row r="664">
          <cell r="C664"/>
          <cell r="D664"/>
        </row>
        <row r="665">
          <cell r="C665"/>
          <cell r="D665"/>
        </row>
        <row r="666">
          <cell r="C666"/>
          <cell r="D666"/>
        </row>
        <row r="667">
          <cell r="C667"/>
          <cell r="D667"/>
        </row>
        <row r="668">
          <cell r="C668"/>
          <cell r="D668"/>
        </row>
        <row r="669">
          <cell r="C669"/>
          <cell r="D669"/>
        </row>
        <row r="670">
          <cell r="C670"/>
          <cell r="D670"/>
        </row>
        <row r="671">
          <cell r="C671"/>
          <cell r="D671"/>
        </row>
        <row r="672">
          <cell r="C672"/>
          <cell r="D672"/>
        </row>
        <row r="673">
          <cell r="C673"/>
          <cell r="D673"/>
        </row>
        <row r="674">
          <cell r="C674"/>
          <cell r="D674"/>
        </row>
        <row r="675">
          <cell r="C675"/>
          <cell r="D675"/>
        </row>
        <row r="676">
          <cell r="C676"/>
          <cell r="D676"/>
        </row>
        <row r="677">
          <cell r="C677"/>
          <cell r="D677"/>
        </row>
        <row r="678">
          <cell r="C678"/>
          <cell r="D678"/>
        </row>
        <row r="679">
          <cell r="C679"/>
          <cell r="D679"/>
        </row>
        <row r="680">
          <cell r="C680"/>
          <cell r="D680"/>
        </row>
        <row r="681">
          <cell r="C681"/>
          <cell r="D681"/>
        </row>
        <row r="682">
          <cell r="C682"/>
          <cell r="D682"/>
        </row>
        <row r="683">
          <cell r="C683"/>
          <cell r="D683"/>
        </row>
        <row r="684">
          <cell r="C684"/>
          <cell r="D684"/>
        </row>
        <row r="685">
          <cell r="C685"/>
          <cell r="D685"/>
        </row>
        <row r="686">
          <cell r="C686"/>
          <cell r="D686"/>
        </row>
        <row r="687">
          <cell r="C687"/>
          <cell r="D687"/>
        </row>
        <row r="688">
          <cell r="C688"/>
          <cell r="D688"/>
        </row>
        <row r="689">
          <cell r="C689"/>
          <cell r="D689"/>
        </row>
        <row r="690">
          <cell r="C690"/>
          <cell r="D690"/>
        </row>
        <row r="691">
          <cell r="C691"/>
          <cell r="D691"/>
        </row>
        <row r="692">
          <cell r="C692"/>
          <cell r="D692"/>
        </row>
        <row r="693">
          <cell r="C693"/>
          <cell r="D693"/>
        </row>
        <row r="694">
          <cell r="C694"/>
          <cell r="D694"/>
        </row>
        <row r="695">
          <cell r="C695"/>
          <cell r="D695"/>
        </row>
        <row r="696">
          <cell r="C696"/>
          <cell r="D696"/>
        </row>
        <row r="697">
          <cell r="C697"/>
          <cell r="D697"/>
        </row>
        <row r="698">
          <cell r="C698"/>
          <cell r="D698"/>
        </row>
        <row r="699">
          <cell r="C699"/>
          <cell r="D699"/>
        </row>
        <row r="700">
          <cell r="C700"/>
          <cell r="D700"/>
        </row>
        <row r="701">
          <cell r="C701"/>
          <cell r="D701"/>
        </row>
        <row r="702">
          <cell r="C702"/>
          <cell r="D702"/>
        </row>
        <row r="703">
          <cell r="C703"/>
          <cell r="D703"/>
        </row>
        <row r="704">
          <cell r="C704"/>
          <cell r="D704"/>
        </row>
        <row r="705">
          <cell r="C705"/>
          <cell r="D705"/>
        </row>
        <row r="706">
          <cell r="C706"/>
          <cell r="D706"/>
        </row>
        <row r="707">
          <cell r="C707"/>
          <cell r="D707"/>
        </row>
        <row r="708">
          <cell r="C708"/>
          <cell r="D708"/>
        </row>
        <row r="709">
          <cell r="C709"/>
          <cell r="D709"/>
        </row>
        <row r="710">
          <cell r="C710"/>
          <cell r="D710"/>
        </row>
        <row r="711">
          <cell r="C711"/>
          <cell r="D711"/>
        </row>
        <row r="712">
          <cell r="C712"/>
          <cell r="D712"/>
        </row>
        <row r="713">
          <cell r="C713"/>
          <cell r="D713"/>
        </row>
        <row r="714">
          <cell r="C714"/>
          <cell r="D714"/>
        </row>
        <row r="715">
          <cell r="C715"/>
          <cell r="D715"/>
        </row>
        <row r="716">
          <cell r="C716"/>
          <cell r="D716"/>
        </row>
        <row r="717">
          <cell r="C717"/>
          <cell r="D717"/>
        </row>
        <row r="718">
          <cell r="C718"/>
          <cell r="D718"/>
        </row>
        <row r="719">
          <cell r="C719"/>
          <cell r="D719"/>
        </row>
        <row r="720">
          <cell r="C720"/>
          <cell r="D720"/>
        </row>
        <row r="721">
          <cell r="C721"/>
          <cell r="D721"/>
        </row>
        <row r="722">
          <cell r="C722"/>
          <cell r="D722"/>
        </row>
        <row r="723">
          <cell r="C723"/>
          <cell r="D723"/>
        </row>
        <row r="724">
          <cell r="C724"/>
          <cell r="D724"/>
        </row>
        <row r="725">
          <cell r="C725"/>
          <cell r="D725"/>
        </row>
        <row r="726">
          <cell r="C726"/>
          <cell r="D726"/>
        </row>
        <row r="727">
          <cell r="C727"/>
          <cell r="D727"/>
        </row>
        <row r="728">
          <cell r="C728"/>
          <cell r="D728"/>
        </row>
        <row r="729">
          <cell r="C729"/>
          <cell r="D729"/>
        </row>
        <row r="730">
          <cell r="C730"/>
          <cell r="D730"/>
        </row>
        <row r="731">
          <cell r="C731"/>
          <cell r="D731"/>
        </row>
        <row r="732">
          <cell r="C732"/>
          <cell r="D732"/>
        </row>
        <row r="733">
          <cell r="C733"/>
          <cell r="D733"/>
        </row>
        <row r="734">
          <cell r="C734"/>
          <cell r="D734"/>
        </row>
        <row r="735">
          <cell r="C735"/>
          <cell r="D735"/>
        </row>
        <row r="736">
          <cell r="C736"/>
          <cell r="D736"/>
        </row>
        <row r="737">
          <cell r="C737"/>
          <cell r="D737"/>
        </row>
        <row r="738">
          <cell r="C738"/>
          <cell r="D738"/>
        </row>
        <row r="739">
          <cell r="C739"/>
          <cell r="D739"/>
        </row>
        <row r="740">
          <cell r="C740"/>
          <cell r="D740"/>
        </row>
        <row r="741">
          <cell r="C741"/>
          <cell r="D741"/>
        </row>
        <row r="742">
          <cell r="C742"/>
          <cell r="D742"/>
        </row>
        <row r="743">
          <cell r="C743"/>
          <cell r="D743"/>
        </row>
        <row r="744">
          <cell r="C744"/>
          <cell r="D744"/>
        </row>
        <row r="745">
          <cell r="C745"/>
          <cell r="D745"/>
        </row>
        <row r="746">
          <cell r="C746"/>
          <cell r="D746"/>
        </row>
        <row r="747">
          <cell r="C747"/>
          <cell r="D747"/>
        </row>
        <row r="748">
          <cell r="C748"/>
          <cell r="D748"/>
        </row>
        <row r="749">
          <cell r="C749"/>
          <cell r="D749"/>
        </row>
        <row r="750">
          <cell r="C750"/>
          <cell r="D750"/>
        </row>
        <row r="751">
          <cell r="C751"/>
          <cell r="D751"/>
        </row>
        <row r="752">
          <cell r="C752"/>
          <cell r="D752"/>
        </row>
        <row r="753">
          <cell r="C753"/>
          <cell r="D753"/>
        </row>
        <row r="754">
          <cell r="C754"/>
          <cell r="D754"/>
        </row>
        <row r="755">
          <cell r="C755"/>
          <cell r="D755"/>
        </row>
        <row r="756">
          <cell r="C756"/>
          <cell r="D756"/>
        </row>
        <row r="757">
          <cell r="C757"/>
          <cell r="D757"/>
        </row>
        <row r="758">
          <cell r="C758"/>
          <cell r="D758"/>
        </row>
        <row r="759">
          <cell r="C759"/>
          <cell r="D759"/>
        </row>
        <row r="760">
          <cell r="C760"/>
          <cell r="D760"/>
        </row>
        <row r="761">
          <cell r="C761"/>
          <cell r="D761"/>
        </row>
        <row r="762">
          <cell r="C762"/>
          <cell r="D762"/>
        </row>
        <row r="763">
          <cell r="C763"/>
          <cell r="D763"/>
        </row>
        <row r="764">
          <cell r="C764"/>
          <cell r="D764"/>
        </row>
        <row r="765">
          <cell r="C765"/>
          <cell r="D765"/>
        </row>
        <row r="766">
          <cell r="C766"/>
          <cell r="D766"/>
        </row>
        <row r="767">
          <cell r="C767"/>
          <cell r="D767"/>
        </row>
        <row r="768">
          <cell r="C768"/>
          <cell r="D768"/>
        </row>
        <row r="769">
          <cell r="C769"/>
          <cell r="D769"/>
        </row>
        <row r="770">
          <cell r="C770"/>
          <cell r="D770"/>
        </row>
        <row r="771">
          <cell r="C771"/>
          <cell r="D771"/>
        </row>
        <row r="772">
          <cell r="C772"/>
          <cell r="D772"/>
        </row>
        <row r="773">
          <cell r="C773"/>
          <cell r="D773"/>
        </row>
        <row r="774">
          <cell r="C774"/>
          <cell r="D774"/>
        </row>
        <row r="775">
          <cell r="C775"/>
          <cell r="D775"/>
        </row>
        <row r="776">
          <cell r="C776"/>
          <cell r="D776"/>
        </row>
        <row r="777">
          <cell r="C777"/>
          <cell r="D777"/>
        </row>
        <row r="778">
          <cell r="C778"/>
          <cell r="D778"/>
        </row>
        <row r="779">
          <cell r="C779"/>
          <cell r="D779"/>
        </row>
        <row r="780">
          <cell r="C780"/>
          <cell r="D780"/>
        </row>
        <row r="781">
          <cell r="C781"/>
          <cell r="D781"/>
        </row>
        <row r="782">
          <cell r="C782"/>
          <cell r="D782"/>
        </row>
        <row r="783">
          <cell r="C783"/>
          <cell r="D783"/>
        </row>
        <row r="784">
          <cell r="C784"/>
          <cell r="D784"/>
        </row>
        <row r="785">
          <cell r="C785"/>
          <cell r="D785"/>
        </row>
        <row r="786">
          <cell r="C786"/>
          <cell r="D786"/>
        </row>
        <row r="787">
          <cell r="C787"/>
          <cell r="D787"/>
        </row>
        <row r="788">
          <cell r="C788"/>
          <cell r="D788"/>
        </row>
        <row r="789">
          <cell r="C789"/>
          <cell r="D789"/>
        </row>
        <row r="790">
          <cell r="C790"/>
          <cell r="D790"/>
        </row>
        <row r="791">
          <cell r="C791"/>
          <cell r="D791"/>
        </row>
        <row r="792">
          <cell r="C792"/>
          <cell r="D792"/>
        </row>
        <row r="793">
          <cell r="C793"/>
          <cell r="D793"/>
        </row>
        <row r="794">
          <cell r="C794"/>
          <cell r="D794"/>
        </row>
        <row r="795">
          <cell r="C795"/>
          <cell r="D795"/>
        </row>
        <row r="796">
          <cell r="C796"/>
          <cell r="D796"/>
        </row>
        <row r="797">
          <cell r="C797"/>
          <cell r="D797"/>
        </row>
        <row r="798">
          <cell r="C798"/>
          <cell r="D798"/>
        </row>
        <row r="799">
          <cell r="C799"/>
          <cell r="D799"/>
        </row>
        <row r="800">
          <cell r="C800"/>
          <cell r="D800"/>
        </row>
        <row r="801">
          <cell r="C801"/>
          <cell r="D801"/>
        </row>
        <row r="802">
          <cell r="C802"/>
          <cell r="D802"/>
        </row>
        <row r="803">
          <cell r="C803"/>
          <cell r="D803"/>
        </row>
        <row r="804">
          <cell r="C804"/>
          <cell r="D804"/>
        </row>
        <row r="805">
          <cell r="C805"/>
          <cell r="D805"/>
        </row>
        <row r="806">
          <cell r="C806"/>
          <cell r="D806"/>
        </row>
        <row r="807">
          <cell r="C807"/>
          <cell r="D807"/>
        </row>
        <row r="808">
          <cell r="C808"/>
          <cell r="D808"/>
        </row>
        <row r="809">
          <cell r="C809"/>
          <cell r="D809"/>
        </row>
        <row r="810">
          <cell r="C810"/>
          <cell r="D810"/>
        </row>
        <row r="811">
          <cell r="C811"/>
          <cell r="D811"/>
        </row>
        <row r="812">
          <cell r="C812"/>
          <cell r="D812"/>
        </row>
        <row r="813">
          <cell r="C813"/>
          <cell r="D813"/>
        </row>
        <row r="814">
          <cell r="C814"/>
          <cell r="D814"/>
        </row>
        <row r="815">
          <cell r="C815"/>
          <cell r="D815"/>
        </row>
        <row r="816">
          <cell r="C816"/>
          <cell r="D816"/>
        </row>
        <row r="817">
          <cell r="C817"/>
          <cell r="D817"/>
        </row>
        <row r="818">
          <cell r="C818"/>
          <cell r="D818"/>
        </row>
        <row r="819">
          <cell r="C819"/>
          <cell r="D819"/>
        </row>
        <row r="820">
          <cell r="C820"/>
          <cell r="D820"/>
        </row>
        <row r="821">
          <cell r="C821"/>
          <cell r="D821"/>
        </row>
        <row r="822">
          <cell r="C822"/>
          <cell r="D822"/>
        </row>
        <row r="823">
          <cell r="C823"/>
          <cell r="D823"/>
        </row>
        <row r="824">
          <cell r="C824"/>
          <cell r="D824"/>
        </row>
        <row r="825">
          <cell r="C825"/>
          <cell r="D825"/>
        </row>
        <row r="826">
          <cell r="C826"/>
          <cell r="D826"/>
        </row>
        <row r="827">
          <cell r="C827"/>
          <cell r="D827"/>
        </row>
        <row r="828">
          <cell r="C828"/>
          <cell r="D828"/>
        </row>
        <row r="829">
          <cell r="C829"/>
          <cell r="D829"/>
        </row>
        <row r="830">
          <cell r="C830"/>
          <cell r="D830"/>
        </row>
        <row r="831">
          <cell r="C831"/>
          <cell r="D831"/>
        </row>
        <row r="832">
          <cell r="C832"/>
          <cell r="D832"/>
        </row>
        <row r="833">
          <cell r="C833"/>
          <cell r="D833"/>
        </row>
        <row r="834">
          <cell r="C834"/>
          <cell r="D834"/>
        </row>
        <row r="835">
          <cell r="C835"/>
          <cell r="D835"/>
        </row>
        <row r="836">
          <cell r="C836"/>
          <cell r="D836"/>
        </row>
        <row r="837">
          <cell r="C837"/>
          <cell r="D837"/>
        </row>
        <row r="838">
          <cell r="C838"/>
          <cell r="D838"/>
        </row>
        <row r="839">
          <cell r="C839"/>
          <cell r="D839"/>
        </row>
        <row r="840">
          <cell r="C840"/>
          <cell r="D840"/>
        </row>
        <row r="841">
          <cell r="C841"/>
          <cell r="D841"/>
        </row>
        <row r="842">
          <cell r="C842"/>
          <cell r="D842"/>
        </row>
        <row r="843">
          <cell r="C843"/>
          <cell r="D843"/>
        </row>
        <row r="844">
          <cell r="C844"/>
          <cell r="D844"/>
        </row>
        <row r="845">
          <cell r="C845"/>
          <cell r="D845"/>
        </row>
        <row r="846">
          <cell r="C846"/>
          <cell r="D846"/>
        </row>
        <row r="847">
          <cell r="C847"/>
          <cell r="D847"/>
        </row>
        <row r="848">
          <cell r="C848"/>
          <cell r="D848"/>
        </row>
        <row r="849">
          <cell r="C849"/>
          <cell r="D849"/>
        </row>
        <row r="850">
          <cell r="C850"/>
          <cell r="D850"/>
        </row>
        <row r="851">
          <cell r="C851"/>
          <cell r="D851"/>
        </row>
        <row r="852">
          <cell r="C852"/>
          <cell r="D852"/>
        </row>
        <row r="853">
          <cell r="C853"/>
          <cell r="D853"/>
        </row>
        <row r="854">
          <cell r="C854"/>
          <cell r="D854"/>
        </row>
        <row r="855">
          <cell r="C855"/>
          <cell r="D855"/>
        </row>
        <row r="856">
          <cell r="C856"/>
          <cell r="D856"/>
        </row>
        <row r="857">
          <cell r="C857"/>
          <cell r="D857"/>
        </row>
        <row r="858">
          <cell r="C858"/>
          <cell r="D858"/>
        </row>
        <row r="859">
          <cell r="C859"/>
          <cell r="D859"/>
        </row>
        <row r="860">
          <cell r="C860"/>
          <cell r="D860"/>
        </row>
        <row r="861">
          <cell r="C861"/>
          <cell r="D861"/>
        </row>
        <row r="862">
          <cell r="C862"/>
          <cell r="D862"/>
        </row>
        <row r="863">
          <cell r="C863"/>
          <cell r="D863"/>
        </row>
        <row r="864">
          <cell r="C864"/>
          <cell r="D864"/>
        </row>
        <row r="865">
          <cell r="C865"/>
          <cell r="D865"/>
        </row>
        <row r="866">
          <cell r="C866"/>
          <cell r="D866"/>
        </row>
        <row r="867">
          <cell r="C867"/>
          <cell r="D867"/>
        </row>
        <row r="868">
          <cell r="C868"/>
          <cell r="D868"/>
        </row>
        <row r="869">
          <cell r="C869"/>
          <cell r="D869"/>
        </row>
        <row r="870">
          <cell r="C870"/>
          <cell r="D870"/>
        </row>
        <row r="871">
          <cell r="C871"/>
          <cell r="D871"/>
        </row>
        <row r="872">
          <cell r="C872"/>
          <cell r="D872"/>
        </row>
        <row r="873">
          <cell r="C873"/>
          <cell r="D873"/>
        </row>
        <row r="874">
          <cell r="C874"/>
          <cell r="D874"/>
        </row>
        <row r="875">
          <cell r="C875"/>
          <cell r="D875"/>
        </row>
        <row r="876">
          <cell r="C876"/>
          <cell r="D876"/>
        </row>
        <row r="877">
          <cell r="C877"/>
          <cell r="D877"/>
        </row>
        <row r="878">
          <cell r="C878"/>
          <cell r="D878"/>
        </row>
        <row r="879">
          <cell r="C879"/>
          <cell r="D879"/>
        </row>
        <row r="880">
          <cell r="C880"/>
          <cell r="D880"/>
        </row>
        <row r="881">
          <cell r="C881"/>
          <cell r="D881"/>
        </row>
        <row r="882">
          <cell r="C882"/>
          <cell r="D882"/>
        </row>
        <row r="883">
          <cell r="C883"/>
          <cell r="D883"/>
        </row>
        <row r="884">
          <cell r="C884"/>
          <cell r="D884"/>
        </row>
        <row r="885">
          <cell r="C885"/>
          <cell r="D885"/>
        </row>
        <row r="886">
          <cell r="C886"/>
          <cell r="D886"/>
        </row>
        <row r="887">
          <cell r="C887"/>
          <cell r="D887"/>
        </row>
        <row r="888">
          <cell r="C888"/>
          <cell r="D888"/>
        </row>
        <row r="889">
          <cell r="C889"/>
          <cell r="D889"/>
        </row>
        <row r="890">
          <cell r="C890"/>
          <cell r="D890"/>
        </row>
        <row r="891">
          <cell r="C891"/>
          <cell r="D891"/>
        </row>
        <row r="892">
          <cell r="C892"/>
          <cell r="D892"/>
        </row>
        <row r="893">
          <cell r="C893"/>
          <cell r="D893"/>
        </row>
        <row r="894">
          <cell r="C894"/>
          <cell r="D894"/>
        </row>
        <row r="895">
          <cell r="C895"/>
          <cell r="D895"/>
        </row>
        <row r="896">
          <cell r="C896"/>
          <cell r="D896"/>
        </row>
        <row r="897">
          <cell r="C897"/>
          <cell r="D897"/>
        </row>
        <row r="898">
          <cell r="C898"/>
          <cell r="D898"/>
        </row>
        <row r="899">
          <cell r="C899"/>
          <cell r="D899"/>
        </row>
        <row r="900">
          <cell r="C900"/>
          <cell r="D900"/>
        </row>
        <row r="901">
          <cell r="C901"/>
          <cell r="D901"/>
        </row>
        <row r="902">
          <cell r="C902"/>
          <cell r="D902"/>
        </row>
        <row r="903">
          <cell r="C903"/>
          <cell r="D903"/>
        </row>
        <row r="904">
          <cell r="C904"/>
          <cell r="D904"/>
        </row>
        <row r="905">
          <cell r="C905"/>
          <cell r="D905"/>
        </row>
        <row r="906">
          <cell r="C906"/>
          <cell r="D906"/>
        </row>
        <row r="907">
          <cell r="C907"/>
          <cell r="D907"/>
        </row>
        <row r="908">
          <cell r="C908"/>
          <cell r="D908"/>
        </row>
        <row r="909">
          <cell r="C909"/>
          <cell r="D909"/>
        </row>
        <row r="910">
          <cell r="C910"/>
          <cell r="D910"/>
        </row>
        <row r="911">
          <cell r="C911"/>
          <cell r="D911"/>
        </row>
        <row r="912">
          <cell r="C912"/>
          <cell r="D912"/>
        </row>
        <row r="913">
          <cell r="C913"/>
          <cell r="D913"/>
        </row>
        <row r="914">
          <cell r="C914"/>
          <cell r="D914"/>
        </row>
        <row r="915">
          <cell r="C915"/>
          <cell r="D915"/>
        </row>
        <row r="916">
          <cell r="C916"/>
          <cell r="D916"/>
        </row>
        <row r="917">
          <cell r="C917"/>
          <cell r="D917"/>
        </row>
        <row r="918">
          <cell r="C918"/>
          <cell r="D918"/>
        </row>
        <row r="919">
          <cell r="C919"/>
          <cell r="D919"/>
        </row>
        <row r="920">
          <cell r="C920"/>
          <cell r="D920"/>
        </row>
        <row r="921">
          <cell r="C921"/>
          <cell r="D921"/>
        </row>
        <row r="922">
          <cell r="C922"/>
          <cell r="D922"/>
        </row>
        <row r="923">
          <cell r="C923"/>
          <cell r="D923"/>
        </row>
        <row r="924">
          <cell r="C924"/>
          <cell r="D924"/>
        </row>
        <row r="925">
          <cell r="C925"/>
          <cell r="D925"/>
        </row>
        <row r="926">
          <cell r="C926"/>
          <cell r="D926"/>
        </row>
        <row r="927">
          <cell r="C927"/>
          <cell r="D927"/>
        </row>
        <row r="928">
          <cell r="C928"/>
          <cell r="D928"/>
        </row>
        <row r="929">
          <cell r="C929"/>
          <cell r="D929"/>
        </row>
        <row r="930">
          <cell r="C930"/>
          <cell r="D930"/>
        </row>
        <row r="931">
          <cell r="C931"/>
          <cell r="D931"/>
        </row>
        <row r="932">
          <cell r="C932"/>
          <cell r="D932"/>
        </row>
        <row r="933">
          <cell r="C933"/>
          <cell r="D933"/>
        </row>
        <row r="934">
          <cell r="C934"/>
          <cell r="D934"/>
        </row>
        <row r="935">
          <cell r="C935"/>
          <cell r="D935"/>
        </row>
        <row r="936">
          <cell r="C936"/>
          <cell r="D936"/>
        </row>
        <row r="937">
          <cell r="C937"/>
          <cell r="D937"/>
        </row>
        <row r="938">
          <cell r="C938"/>
          <cell r="D938"/>
        </row>
        <row r="939">
          <cell r="C939"/>
          <cell r="D939"/>
        </row>
        <row r="940">
          <cell r="C940"/>
          <cell r="D940"/>
        </row>
        <row r="941">
          <cell r="C941"/>
          <cell r="D941"/>
        </row>
        <row r="942">
          <cell r="C942"/>
          <cell r="D942"/>
        </row>
        <row r="943">
          <cell r="C943"/>
          <cell r="D943"/>
        </row>
        <row r="944">
          <cell r="C944"/>
          <cell r="D944"/>
        </row>
        <row r="945">
          <cell r="C945"/>
          <cell r="D945"/>
        </row>
        <row r="946">
          <cell r="C946"/>
          <cell r="D946"/>
        </row>
        <row r="947">
          <cell r="C947"/>
          <cell r="D947"/>
        </row>
        <row r="948">
          <cell r="C948"/>
          <cell r="D948"/>
        </row>
        <row r="949">
          <cell r="C949"/>
          <cell r="D949"/>
        </row>
        <row r="950">
          <cell r="C950"/>
          <cell r="D950"/>
        </row>
        <row r="951">
          <cell r="C951"/>
          <cell r="D951"/>
        </row>
        <row r="952">
          <cell r="C952"/>
          <cell r="D952"/>
        </row>
        <row r="953">
          <cell r="C953"/>
          <cell r="D953"/>
        </row>
        <row r="954">
          <cell r="C954"/>
          <cell r="D954"/>
        </row>
        <row r="955">
          <cell r="C955"/>
          <cell r="D955"/>
        </row>
        <row r="956">
          <cell r="C956"/>
          <cell r="D956"/>
        </row>
        <row r="957">
          <cell r="C957"/>
          <cell r="D957"/>
        </row>
        <row r="958">
          <cell r="C958"/>
          <cell r="D958"/>
        </row>
        <row r="959">
          <cell r="C959"/>
          <cell r="D959"/>
        </row>
        <row r="960">
          <cell r="C960"/>
          <cell r="D960"/>
        </row>
        <row r="961">
          <cell r="C961"/>
          <cell r="D961"/>
        </row>
        <row r="962">
          <cell r="C962"/>
          <cell r="D962"/>
        </row>
        <row r="963">
          <cell r="C963"/>
          <cell r="D963"/>
        </row>
        <row r="964">
          <cell r="C964"/>
          <cell r="D964"/>
        </row>
        <row r="965">
          <cell r="C965"/>
          <cell r="D965"/>
        </row>
        <row r="966">
          <cell r="C966"/>
          <cell r="D966"/>
        </row>
        <row r="967">
          <cell r="C967"/>
          <cell r="D967"/>
        </row>
        <row r="968">
          <cell r="C968"/>
          <cell r="D968"/>
        </row>
        <row r="969">
          <cell r="C969"/>
          <cell r="D969"/>
        </row>
        <row r="970">
          <cell r="C970"/>
          <cell r="D970"/>
        </row>
        <row r="971">
          <cell r="C971"/>
          <cell r="D971"/>
        </row>
        <row r="972">
          <cell r="C972"/>
          <cell r="D972"/>
        </row>
        <row r="973">
          <cell r="C973"/>
          <cell r="D973"/>
        </row>
        <row r="974">
          <cell r="C974"/>
          <cell r="D974"/>
        </row>
        <row r="975">
          <cell r="C975"/>
          <cell r="D975"/>
        </row>
        <row r="976">
          <cell r="C976"/>
          <cell r="D976"/>
        </row>
        <row r="977">
          <cell r="C977"/>
          <cell r="D977"/>
        </row>
        <row r="978">
          <cell r="C978"/>
          <cell r="D978"/>
        </row>
        <row r="979">
          <cell r="C979"/>
          <cell r="D979"/>
        </row>
        <row r="980">
          <cell r="C980"/>
          <cell r="D980"/>
        </row>
        <row r="981">
          <cell r="C981"/>
          <cell r="D981"/>
        </row>
        <row r="982">
          <cell r="C982"/>
          <cell r="D982"/>
        </row>
        <row r="983">
          <cell r="C983"/>
          <cell r="D983"/>
        </row>
        <row r="984">
          <cell r="C984"/>
          <cell r="D984"/>
        </row>
        <row r="985">
          <cell r="C985"/>
          <cell r="D985"/>
        </row>
        <row r="986">
          <cell r="C986"/>
          <cell r="D986"/>
        </row>
        <row r="987">
          <cell r="C987"/>
          <cell r="D987"/>
        </row>
        <row r="988">
          <cell r="C988"/>
          <cell r="D988"/>
        </row>
        <row r="989">
          <cell r="C989"/>
          <cell r="D989"/>
        </row>
        <row r="990">
          <cell r="C990"/>
          <cell r="D990"/>
        </row>
        <row r="991">
          <cell r="C991"/>
          <cell r="D991"/>
        </row>
        <row r="992">
          <cell r="C992"/>
          <cell r="D992"/>
        </row>
        <row r="993">
          <cell r="C993"/>
          <cell r="D993"/>
        </row>
        <row r="994">
          <cell r="C994"/>
          <cell r="D994"/>
        </row>
        <row r="995">
          <cell r="C995"/>
          <cell r="D995"/>
        </row>
        <row r="996">
          <cell r="C996"/>
          <cell r="D996"/>
        </row>
        <row r="997">
          <cell r="C997"/>
          <cell r="D997"/>
        </row>
        <row r="998">
          <cell r="C998"/>
          <cell r="D998"/>
        </row>
        <row r="999">
          <cell r="C999"/>
          <cell r="D999"/>
        </row>
        <row r="1000">
          <cell r="C1000"/>
          <cell r="D1000"/>
        </row>
        <row r="1001">
          <cell r="C1001"/>
          <cell r="D1001"/>
        </row>
        <row r="1002">
          <cell r="C1002"/>
          <cell r="D1002"/>
        </row>
        <row r="1003">
          <cell r="C1003"/>
          <cell r="D1003"/>
        </row>
        <row r="1004">
          <cell r="C1004"/>
          <cell r="D1004"/>
        </row>
        <row r="1005">
          <cell r="C1005"/>
          <cell r="D1005"/>
        </row>
        <row r="1006">
          <cell r="C1006"/>
          <cell r="D1006"/>
        </row>
        <row r="1007">
          <cell r="C1007"/>
          <cell r="D1007"/>
        </row>
        <row r="1008">
          <cell r="C1008"/>
          <cell r="D1008"/>
        </row>
        <row r="1009">
          <cell r="C1009"/>
          <cell r="D1009"/>
        </row>
        <row r="1010">
          <cell r="C1010"/>
          <cell r="D1010"/>
        </row>
        <row r="1011">
          <cell r="C1011"/>
          <cell r="D1011"/>
        </row>
        <row r="1012">
          <cell r="C1012"/>
          <cell r="D1012"/>
        </row>
        <row r="1013">
          <cell r="C1013"/>
          <cell r="D1013"/>
        </row>
        <row r="1014">
          <cell r="C1014"/>
          <cell r="D1014"/>
        </row>
        <row r="1015">
          <cell r="C1015"/>
          <cell r="D1015"/>
        </row>
        <row r="1016">
          <cell r="C1016"/>
          <cell r="D1016"/>
        </row>
        <row r="1017">
          <cell r="C1017"/>
          <cell r="D1017"/>
        </row>
        <row r="1018">
          <cell r="C1018"/>
          <cell r="D1018"/>
        </row>
        <row r="1019">
          <cell r="C1019"/>
          <cell r="D1019"/>
        </row>
        <row r="1020">
          <cell r="C1020"/>
          <cell r="D1020"/>
        </row>
        <row r="1021">
          <cell r="C1021"/>
          <cell r="D1021"/>
        </row>
        <row r="1022">
          <cell r="C1022"/>
          <cell r="D1022"/>
        </row>
        <row r="1023">
          <cell r="C1023"/>
          <cell r="D1023"/>
        </row>
        <row r="1024">
          <cell r="C1024"/>
          <cell r="D1024"/>
        </row>
        <row r="1025">
          <cell r="C1025"/>
          <cell r="D1025"/>
        </row>
        <row r="1026">
          <cell r="C1026"/>
          <cell r="D1026"/>
        </row>
        <row r="1027">
          <cell r="C1027"/>
          <cell r="D1027"/>
        </row>
        <row r="1028">
          <cell r="C1028"/>
          <cell r="D1028"/>
        </row>
        <row r="1029">
          <cell r="C1029"/>
          <cell r="D1029"/>
        </row>
        <row r="1030">
          <cell r="C1030"/>
          <cell r="D1030"/>
        </row>
        <row r="1031">
          <cell r="C1031"/>
          <cell r="D1031"/>
        </row>
        <row r="1032">
          <cell r="C1032"/>
          <cell r="D1032"/>
        </row>
        <row r="1033">
          <cell r="C1033"/>
          <cell r="D1033"/>
        </row>
        <row r="1034">
          <cell r="C1034"/>
          <cell r="D1034"/>
        </row>
        <row r="1035">
          <cell r="C1035"/>
          <cell r="D1035"/>
        </row>
        <row r="1036">
          <cell r="C1036"/>
          <cell r="D1036"/>
        </row>
        <row r="1037">
          <cell r="C1037"/>
          <cell r="D1037"/>
        </row>
        <row r="1038">
          <cell r="C1038"/>
          <cell r="D1038"/>
        </row>
        <row r="1039">
          <cell r="C1039"/>
          <cell r="D1039"/>
        </row>
        <row r="1040">
          <cell r="C1040"/>
          <cell r="D1040"/>
        </row>
        <row r="1041">
          <cell r="C1041"/>
          <cell r="D1041"/>
        </row>
        <row r="1042">
          <cell r="C1042"/>
          <cell r="D1042"/>
        </row>
        <row r="1043">
          <cell r="C1043"/>
          <cell r="D1043"/>
        </row>
        <row r="1044">
          <cell r="C1044"/>
          <cell r="D1044"/>
        </row>
        <row r="1045">
          <cell r="C1045"/>
          <cell r="D1045"/>
        </row>
        <row r="1046">
          <cell r="C1046"/>
          <cell r="D1046"/>
        </row>
        <row r="1047">
          <cell r="C1047"/>
          <cell r="D1047"/>
        </row>
        <row r="1048">
          <cell r="C1048"/>
          <cell r="D1048"/>
        </row>
        <row r="1049">
          <cell r="C1049"/>
          <cell r="D1049"/>
        </row>
        <row r="1050">
          <cell r="C1050"/>
          <cell r="D1050"/>
        </row>
        <row r="1051">
          <cell r="C1051"/>
          <cell r="D1051"/>
        </row>
        <row r="1052">
          <cell r="C1052"/>
          <cell r="D1052"/>
        </row>
        <row r="1053">
          <cell r="C1053"/>
          <cell r="D1053"/>
        </row>
        <row r="1054">
          <cell r="C1054"/>
          <cell r="D1054"/>
        </row>
        <row r="1055">
          <cell r="C1055"/>
          <cell r="D1055"/>
        </row>
        <row r="1056">
          <cell r="C1056"/>
          <cell r="D1056"/>
        </row>
        <row r="1057">
          <cell r="C1057"/>
          <cell r="D1057"/>
        </row>
        <row r="1058">
          <cell r="C1058"/>
          <cell r="D1058"/>
        </row>
        <row r="1059">
          <cell r="C1059"/>
          <cell r="D1059"/>
        </row>
        <row r="1060">
          <cell r="C1060"/>
          <cell r="D1060"/>
        </row>
        <row r="1061">
          <cell r="C1061"/>
          <cell r="D1061"/>
        </row>
        <row r="1062">
          <cell r="C1062"/>
          <cell r="D1062"/>
        </row>
        <row r="1063">
          <cell r="C1063"/>
          <cell r="D1063"/>
        </row>
        <row r="1064">
          <cell r="C1064"/>
          <cell r="D1064"/>
        </row>
        <row r="1065">
          <cell r="C1065"/>
          <cell r="D1065"/>
        </row>
        <row r="1066">
          <cell r="C1066"/>
          <cell r="D1066"/>
        </row>
        <row r="1067">
          <cell r="C1067"/>
          <cell r="D1067"/>
        </row>
        <row r="1068">
          <cell r="C1068"/>
          <cell r="D1068"/>
        </row>
        <row r="1069">
          <cell r="C1069"/>
          <cell r="D1069"/>
        </row>
        <row r="1070">
          <cell r="C1070"/>
          <cell r="D1070"/>
        </row>
        <row r="1071">
          <cell r="C1071"/>
          <cell r="D1071"/>
        </row>
        <row r="1072">
          <cell r="C1072"/>
          <cell r="D1072"/>
        </row>
        <row r="1073">
          <cell r="C1073"/>
          <cell r="D1073"/>
        </row>
        <row r="1074">
          <cell r="C1074"/>
          <cell r="D1074"/>
        </row>
        <row r="1075">
          <cell r="C1075"/>
          <cell r="D1075"/>
        </row>
        <row r="1076">
          <cell r="C1076"/>
          <cell r="D1076"/>
        </row>
        <row r="1077">
          <cell r="C1077"/>
          <cell r="D1077"/>
        </row>
        <row r="1078">
          <cell r="C1078"/>
          <cell r="D1078"/>
        </row>
        <row r="1079">
          <cell r="C1079"/>
          <cell r="D1079"/>
        </row>
        <row r="1080">
          <cell r="C1080"/>
          <cell r="D1080"/>
        </row>
        <row r="1081">
          <cell r="C1081"/>
          <cell r="D1081"/>
        </row>
        <row r="1082">
          <cell r="C1082"/>
          <cell r="D1082"/>
        </row>
        <row r="1083">
          <cell r="C1083"/>
          <cell r="D1083"/>
        </row>
        <row r="1084">
          <cell r="C1084"/>
          <cell r="D1084"/>
        </row>
        <row r="1085">
          <cell r="C1085"/>
          <cell r="D1085"/>
        </row>
        <row r="1086">
          <cell r="C1086"/>
          <cell r="D1086"/>
        </row>
        <row r="1087">
          <cell r="C1087"/>
          <cell r="D1087"/>
        </row>
        <row r="1088">
          <cell r="C1088"/>
          <cell r="D1088"/>
        </row>
        <row r="1089">
          <cell r="C1089"/>
          <cell r="D1089"/>
        </row>
        <row r="1090">
          <cell r="C1090"/>
          <cell r="D1090"/>
        </row>
        <row r="1091">
          <cell r="C1091"/>
          <cell r="D1091"/>
        </row>
        <row r="1092">
          <cell r="C1092"/>
          <cell r="D1092"/>
        </row>
        <row r="1093">
          <cell r="C1093"/>
          <cell r="D1093"/>
        </row>
        <row r="1094">
          <cell r="C1094"/>
          <cell r="D1094"/>
        </row>
        <row r="1095">
          <cell r="C1095"/>
          <cell r="D1095"/>
        </row>
        <row r="1096">
          <cell r="C1096"/>
          <cell r="D1096"/>
        </row>
        <row r="1097">
          <cell r="C1097"/>
          <cell r="D1097"/>
        </row>
        <row r="1098">
          <cell r="C1098"/>
          <cell r="D1098"/>
        </row>
        <row r="1099">
          <cell r="C1099"/>
          <cell r="D1099"/>
        </row>
        <row r="1100">
          <cell r="C1100"/>
          <cell r="D1100"/>
        </row>
        <row r="1101">
          <cell r="C1101"/>
          <cell r="D1101"/>
        </row>
        <row r="1102">
          <cell r="C1102"/>
          <cell r="D1102"/>
        </row>
        <row r="1103">
          <cell r="C1103"/>
          <cell r="D1103"/>
        </row>
        <row r="1104">
          <cell r="C1104"/>
          <cell r="D1104"/>
        </row>
        <row r="1105">
          <cell r="C1105"/>
          <cell r="D1105"/>
        </row>
        <row r="1106">
          <cell r="C1106"/>
          <cell r="D1106"/>
        </row>
        <row r="1107">
          <cell r="C1107"/>
          <cell r="D1107"/>
        </row>
        <row r="1108">
          <cell r="C1108"/>
          <cell r="D1108"/>
        </row>
        <row r="1109">
          <cell r="C1109"/>
          <cell r="D1109"/>
        </row>
        <row r="1110">
          <cell r="C1110"/>
          <cell r="D1110"/>
        </row>
        <row r="1111">
          <cell r="C1111"/>
          <cell r="D1111"/>
        </row>
        <row r="1112">
          <cell r="C1112"/>
          <cell r="D1112"/>
        </row>
        <row r="1113">
          <cell r="C1113"/>
          <cell r="D1113"/>
        </row>
        <row r="1114">
          <cell r="C1114"/>
          <cell r="D1114"/>
        </row>
        <row r="1115">
          <cell r="C1115"/>
          <cell r="D1115"/>
        </row>
        <row r="1116">
          <cell r="C1116"/>
          <cell r="D1116"/>
        </row>
        <row r="1117">
          <cell r="C1117"/>
          <cell r="D1117"/>
        </row>
        <row r="1118">
          <cell r="C1118"/>
          <cell r="D1118"/>
        </row>
        <row r="1119">
          <cell r="C1119"/>
          <cell r="D1119"/>
        </row>
        <row r="1120">
          <cell r="C1120"/>
          <cell r="D1120"/>
        </row>
        <row r="1121">
          <cell r="C1121"/>
          <cell r="D1121"/>
        </row>
        <row r="1122">
          <cell r="C1122"/>
          <cell r="D1122"/>
        </row>
        <row r="1123">
          <cell r="C1123"/>
          <cell r="D1123"/>
        </row>
        <row r="1124">
          <cell r="C1124"/>
          <cell r="D1124"/>
        </row>
        <row r="1125">
          <cell r="C1125"/>
          <cell r="D1125"/>
        </row>
        <row r="1126">
          <cell r="C1126"/>
          <cell r="D1126"/>
        </row>
        <row r="1127">
          <cell r="C1127"/>
          <cell r="D1127"/>
        </row>
        <row r="1128">
          <cell r="C1128"/>
          <cell r="D1128"/>
        </row>
        <row r="1129">
          <cell r="C1129"/>
          <cell r="D1129"/>
        </row>
        <row r="1130">
          <cell r="C1130"/>
          <cell r="D1130"/>
        </row>
        <row r="1131">
          <cell r="C1131"/>
          <cell r="D1131"/>
        </row>
        <row r="1132">
          <cell r="C1132"/>
          <cell r="D1132"/>
        </row>
        <row r="1133">
          <cell r="C1133"/>
          <cell r="D1133"/>
        </row>
        <row r="1134">
          <cell r="C1134"/>
          <cell r="D1134"/>
        </row>
        <row r="1135">
          <cell r="C1135"/>
          <cell r="D1135"/>
        </row>
        <row r="1136">
          <cell r="C1136"/>
          <cell r="D1136"/>
        </row>
        <row r="1137">
          <cell r="C1137"/>
          <cell r="D1137"/>
        </row>
        <row r="1138">
          <cell r="C1138"/>
          <cell r="D1138"/>
        </row>
        <row r="1139">
          <cell r="C1139"/>
          <cell r="D1139"/>
        </row>
        <row r="1140">
          <cell r="C1140"/>
          <cell r="D1140"/>
        </row>
        <row r="1141">
          <cell r="C1141"/>
          <cell r="D1141"/>
        </row>
        <row r="1142">
          <cell r="C1142"/>
          <cell r="D1142"/>
        </row>
        <row r="1143">
          <cell r="C1143"/>
          <cell r="D1143"/>
        </row>
        <row r="1144">
          <cell r="C1144"/>
          <cell r="D1144"/>
        </row>
        <row r="1145">
          <cell r="C1145"/>
          <cell r="D1145"/>
        </row>
        <row r="1146">
          <cell r="C1146"/>
          <cell r="D1146"/>
        </row>
        <row r="1147">
          <cell r="C1147"/>
          <cell r="D1147"/>
        </row>
        <row r="1148">
          <cell r="C1148"/>
          <cell r="D1148"/>
        </row>
        <row r="1149">
          <cell r="C1149"/>
          <cell r="D1149"/>
        </row>
        <row r="1150">
          <cell r="C1150"/>
          <cell r="D1150"/>
        </row>
        <row r="1151">
          <cell r="C1151"/>
          <cell r="D1151"/>
        </row>
        <row r="1152">
          <cell r="C1152"/>
          <cell r="D1152"/>
        </row>
        <row r="1153">
          <cell r="C1153"/>
          <cell r="D1153"/>
        </row>
        <row r="1154">
          <cell r="C1154"/>
          <cell r="D1154"/>
        </row>
        <row r="1155">
          <cell r="C1155"/>
          <cell r="D1155"/>
        </row>
        <row r="1156">
          <cell r="C1156"/>
          <cell r="D1156"/>
        </row>
        <row r="1157">
          <cell r="C1157"/>
          <cell r="D1157"/>
        </row>
        <row r="1158">
          <cell r="C1158"/>
          <cell r="D1158"/>
        </row>
        <row r="1159">
          <cell r="C1159"/>
          <cell r="D1159"/>
        </row>
        <row r="1160">
          <cell r="C1160"/>
          <cell r="D1160"/>
        </row>
        <row r="1161">
          <cell r="C1161"/>
          <cell r="D1161"/>
        </row>
        <row r="1162">
          <cell r="C1162"/>
          <cell r="D1162"/>
        </row>
        <row r="1163">
          <cell r="C1163"/>
          <cell r="D1163"/>
        </row>
        <row r="1164">
          <cell r="C1164"/>
          <cell r="D1164"/>
        </row>
        <row r="1165">
          <cell r="C1165"/>
          <cell r="D1165"/>
        </row>
        <row r="1166">
          <cell r="C1166"/>
          <cell r="D1166"/>
        </row>
        <row r="1167">
          <cell r="C1167"/>
          <cell r="D1167"/>
        </row>
        <row r="1168">
          <cell r="C1168"/>
          <cell r="D1168"/>
        </row>
        <row r="1169">
          <cell r="C1169"/>
          <cell r="D1169"/>
        </row>
        <row r="1170">
          <cell r="C1170"/>
          <cell r="D1170"/>
        </row>
        <row r="1171">
          <cell r="C1171"/>
          <cell r="D1171"/>
        </row>
        <row r="1172">
          <cell r="C1172"/>
          <cell r="D1172"/>
        </row>
        <row r="1173">
          <cell r="C1173"/>
          <cell r="D1173"/>
        </row>
        <row r="1174">
          <cell r="C1174"/>
          <cell r="D1174"/>
        </row>
        <row r="1175">
          <cell r="C1175"/>
          <cell r="D1175"/>
        </row>
        <row r="1176">
          <cell r="C1176"/>
          <cell r="D1176"/>
        </row>
        <row r="1177">
          <cell r="C1177"/>
          <cell r="D1177"/>
        </row>
        <row r="1178">
          <cell r="C1178"/>
          <cell r="D1178"/>
        </row>
        <row r="1179">
          <cell r="C1179"/>
          <cell r="D1179"/>
        </row>
        <row r="1180">
          <cell r="C1180"/>
          <cell r="D1180"/>
        </row>
        <row r="1181">
          <cell r="C1181"/>
          <cell r="D1181"/>
        </row>
        <row r="1182">
          <cell r="C1182"/>
          <cell r="D1182"/>
        </row>
        <row r="1183">
          <cell r="C1183"/>
          <cell r="D1183"/>
        </row>
        <row r="1184">
          <cell r="C1184"/>
          <cell r="D1184"/>
        </row>
        <row r="1185">
          <cell r="C1185"/>
          <cell r="D1185"/>
        </row>
        <row r="1186">
          <cell r="C1186"/>
          <cell r="D1186"/>
        </row>
        <row r="1187">
          <cell r="C1187"/>
          <cell r="D1187"/>
        </row>
        <row r="1188">
          <cell r="C1188"/>
          <cell r="D1188"/>
        </row>
        <row r="1189">
          <cell r="C1189"/>
          <cell r="D1189"/>
        </row>
        <row r="1190">
          <cell r="C1190"/>
          <cell r="D1190"/>
        </row>
        <row r="1191">
          <cell r="C1191"/>
          <cell r="D1191"/>
        </row>
        <row r="1192">
          <cell r="C1192"/>
          <cell r="D1192"/>
        </row>
        <row r="1193">
          <cell r="C1193"/>
          <cell r="D1193"/>
        </row>
        <row r="1194">
          <cell r="C1194"/>
          <cell r="D1194"/>
        </row>
        <row r="1195">
          <cell r="C1195"/>
          <cell r="D1195"/>
        </row>
        <row r="1196">
          <cell r="C1196"/>
          <cell r="D1196"/>
        </row>
        <row r="1197">
          <cell r="C1197"/>
          <cell r="D1197"/>
        </row>
        <row r="1198">
          <cell r="C1198"/>
          <cell r="D1198"/>
        </row>
        <row r="1199">
          <cell r="C1199"/>
          <cell r="D1199"/>
        </row>
        <row r="1200">
          <cell r="C1200"/>
          <cell r="D1200"/>
        </row>
        <row r="1201">
          <cell r="C1201"/>
          <cell r="D1201"/>
        </row>
        <row r="1202">
          <cell r="C1202"/>
          <cell r="D1202"/>
        </row>
        <row r="1203">
          <cell r="C1203"/>
          <cell r="D1203"/>
        </row>
        <row r="1204">
          <cell r="C1204"/>
          <cell r="D1204"/>
        </row>
        <row r="1205">
          <cell r="C1205"/>
          <cell r="D1205"/>
        </row>
        <row r="1206">
          <cell r="C1206"/>
          <cell r="D1206"/>
        </row>
        <row r="1207">
          <cell r="C1207"/>
          <cell r="D1207"/>
        </row>
        <row r="1208">
          <cell r="C1208"/>
          <cell r="D1208"/>
        </row>
        <row r="1209">
          <cell r="C1209"/>
          <cell r="D1209"/>
        </row>
        <row r="1210">
          <cell r="C1210"/>
          <cell r="D1210"/>
        </row>
        <row r="1211">
          <cell r="C1211"/>
          <cell r="D1211"/>
        </row>
        <row r="1212">
          <cell r="C1212"/>
          <cell r="D1212"/>
        </row>
        <row r="1213">
          <cell r="C1213"/>
          <cell r="D1213"/>
        </row>
        <row r="1214">
          <cell r="C1214"/>
          <cell r="D1214"/>
        </row>
        <row r="1215">
          <cell r="C1215"/>
          <cell r="D1215"/>
        </row>
        <row r="1216">
          <cell r="C1216"/>
          <cell r="D1216"/>
        </row>
        <row r="1217">
          <cell r="C1217"/>
          <cell r="D1217"/>
        </row>
        <row r="1218">
          <cell r="C1218"/>
          <cell r="D1218"/>
        </row>
        <row r="1219">
          <cell r="C1219"/>
          <cell r="D1219"/>
        </row>
        <row r="1220">
          <cell r="C1220"/>
          <cell r="D1220"/>
        </row>
        <row r="1221">
          <cell r="C1221"/>
          <cell r="D1221"/>
        </row>
        <row r="1222">
          <cell r="C1222"/>
          <cell r="D1222"/>
        </row>
        <row r="1223">
          <cell r="C1223"/>
          <cell r="D1223"/>
        </row>
        <row r="1224">
          <cell r="C1224"/>
          <cell r="D1224"/>
        </row>
        <row r="1225">
          <cell r="C1225"/>
          <cell r="D1225"/>
        </row>
        <row r="1226">
          <cell r="C1226"/>
          <cell r="D1226"/>
        </row>
        <row r="1227">
          <cell r="C1227"/>
          <cell r="D1227"/>
        </row>
        <row r="1228">
          <cell r="C1228"/>
          <cell r="D1228"/>
        </row>
        <row r="1229">
          <cell r="C1229"/>
          <cell r="D1229"/>
        </row>
        <row r="1230">
          <cell r="C1230"/>
          <cell r="D1230"/>
        </row>
        <row r="1231">
          <cell r="C1231"/>
          <cell r="D1231"/>
        </row>
        <row r="1232">
          <cell r="C1232"/>
          <cell r="D1232"/>
        </row>
        <row r="1233">
          <cell r="C1233"/>
          <cell r="D1233"/>
        </row>
        <row r="1234">
          <cell r="C1234"/>
          <cell r="D1234"/>
        </row>
        <row r="1235">
          <cell r="C1235"/>
          <cell r="D1235"/>
        </row>
        <row r="1236">
          <cell r="C1236"/>
          <cell r="D1236"/>
        </row>
        <row r="1237">
          <cell r="C1237"/>
          <cell r="D1237"/>
        </row>
        <row r="1238">
          <cell r="C1238"/>
          <cell r="D1238"/>
        </row>
        <row r="1239">
          <cell r="C1239"/>
          <cell r="D1239"/>
        </row>
        <row r="1240">
          <cell r="C1240"/>
          <cell r="D1240"/>
        </row>
        <row r="1241">
          <cell r="C1241"/>
          <cell r="D1241"/>
        </row>
        <row r="1242">
          <cell r="C1242"/>
          <cell r="D1242"/>
        </row>
        <row r="1243">
          <cell r="C1243"/>
          <cell r="D1243"/>
        </row>
        <row r="1244">
          <cell r="C1244"/>
          <cell r="D1244"/>
        </row>
        <row r="1245">
          <cell r="C1245"/>
          <cell r="D1245"/>
        </row>
        <row r="1246">
          <cell r="C1246"/>
          <cell r="D1246"/>
        </row>
        <row r="1247">
          <cell r="C1247"/>
          <cell r="D1247"/>
        </row>
        <row r="1248">
          <cell r="C1248"/>
          <cell r="D1248"/>
        </row>
        <row r="1249">
          <cell r="C1249"/>
          <cell r="D1249"/>
        </row>
        <row r="1250">
          <cell r="C1250"/>
          <cell r="D1250"/>
        </row>
        <row r="1251">
          <cell r="C1251"/>
          <cell r="D1251"/>
        </row>
        <row r="1252">
          <cell r="C1252"/>
          <cell r="D1252"/>
        </row>
        <row r="1253">
          <cell r="C1253"/>
          <cell r="D1253"/>
        </row>
        <row r="1254">
          <cell r="C1254"/>
          <cell r="D1254"/>
        </row>
        <row r="1255">
          <cell r="C1255"/>
          <cell r="D1255"/>
        </row>
        <row r="1256">
          <cell r="C1256"/>
          <cell r="D1256"/>
        </row>
        <row r="1257">
          <cell r="C1257"/>
          <cell r="D1257"/>
        </row>
        <row r="1258">
          <cell r="C1258"/>
          <cell r="D1258"/>
        </row>
        <row r="1259">
          <cell r="C1259"/>
          <cell r="D1259"/>
        </row>
        <row r="1260">
          <cell r="C1260"/>
          <cell r="D1260"/>
        </row>
        <row r="1261">
          <cell r="C1261"/>
          <cell r="D1261"/>
        </row>
        <row r="1262">
          <cell r="C1262"/>
          <cell r="D1262"/>
        </row>
        <row r="1263">
          <cell r="C1263"/>
          <cell r="D1263"/>
        </row>
        <row r="1264">
          <cell r="C1264"/>
          <cell r="D1264"/>
        </row>
        <row r="1265">
          <cell r="C1265"/>
          <cell r="D1265"/>
        </row>
        <row r="1266">
          <cell r="C1266"/>
          <cell r="D1266"/>
        </row>
        <row r="1267">
          <cell r="C1267"/>
          <cell r="D1267"/>
        </row>
        <row r="1268">
          <cell r="C1268"/>
          <cell r="D1268"/>
        </row>
        <row r="1269">
          <cell r="C1269"/>
          <cell r="D1269"/>
        </row>
        <row r="1270">
          <cell r="C1270"/>
          <cell r="D1270"/>
        </row>
        <row r="1271">
          <cell r="C1271"/>
          <cell r="D1271"/>
        </row>
        <row r="1272">
          <cell r="C1272"/>
          <cell r="D1272"/>
        </row>
        <row r="1273">
          <cell r="C1273"/>
          <cell r="D1273"/>
        </row>
        <row r="1274">
          <cell r="C1274"/>
          <cell r="D1274"/>
        </row>
        <row r="1275">
          <cell r="C1275"/>
          <cell r="D1275"/>
        </row>
        <row r="1276">
          <cell r="C1276"/>
          <cell r="D1276"/>
        </row>
        <row r="1277">
          <cell r="C1277"/>
          <cell r="D1277"/>
        </row>
        <row r="1278">
          <cell r="C1278"/>
          <cell r="D1278"/>
        </row>
        <row r="1279">
          <cell r="C1279"/>
          <cell r="D1279"/>
        </row>
        <row r="1280">
          <cell r="C1280"/>
          <cell r="D1280"/>
        </row>
        <row r="1281">
          <cell r="C1281"/>
          <cell r="D1281"/>
        </row>
        <row r="1282">
          <cell r="C1282"/>
          <cell r="D1282"/>
        </row>
        <row r="1283">
          <cell r="C1283"/>
          <cell r="D1283"/>
        </row>
        <row r="1284">
          <cell r="C1284"/>
          <cell r="D1284"/>
        </row>
        <row r="1285">
          <cell r="C1285"/>
          <cell r="D1285"/>
        </row>
        <row r="1286">
          <cell r="C1286"/>
          <cell r="D1286"/>
        </row>
        <row r="1287">
          <cell r="C1287"/>
          <cell r="D1287"/>
        </row>
        <row r="1288">
          <cell r="C1288"/>
          <cell r="D1288"/>
        </row>
        <row r="1289">
          <cell r="C1289"/>
          <cell r="D1289"/>
        </row>
        <row r="1290">
          <cell r="C1290"/>
          <cell r="D1290"/>
        </row>
        <row r="1291">
          <cell r="C1291"/>
          <cell r="D1291"/>
        </row>
        <row r="1292">
          <cell r="C1292"/>
          <cell r="D1292"/>
        </row>
        <row r="1293">
          <cell r="C1293"/>
          <cell r="D1293"/>
        </row>
        <row r="1294">
          <cell r="C1294"/>
          <cell r="D1294"/>
        </row>
        <row r="1295">
          <cell r="C1295"/>
          <cell r="D1295"/>
        </row>
        <row r="1296">
          <cell r="C1296"/>
          <cell r="D1296"/>
        </row>
        <row r="1297">
          <cell r="C1297"/>
          <cell r="D1297"/>
        </row>
        <row r="1298">
          <cell r="C1298"/>
          <cell r="D1298"/>
        </row>
        <row r="1299">
          <cell r="C1299"/>
          <cell r="D1299"/>
        </row>
        <row r="1300">
          <cell r="C1300"/>
          <cell r="D1300"/>
        </row>
        <row r="1301">
          <cell r="C1301"/>
          <cell r="D1301"/>
        </row>
        <row r="1302">
          <cell r="C1302"/>
          <cell r="D1302"/>
        </row>
        <row r="1303">
          <cell r="C1303"/>
          <cell r="D1303"/>
        </row>
        <row r="1304">
          <cell r="C1304"/>
          <cell r="D1304"/>
        </row>
        <row r="1305">
          <cell r="C1305"/>
          <cell r="D1305"/>
        </row>
        <row r="1306">
          <cell r="C1306"/>
          <cell r="D1306"/>
        </row>
        <row r="1307">
          <cell r="C1307"/>
          <cell r="D1307"/>
        </row>
        <row r="1308">
          <cell r="C1308"/>
          <cell r="D1308"/>
        </row>
        <row r="1309">
          <cell r="C1309"/>
          <cell r="D1309"/>
        </row>
        <row r="1310">
          <cell r="C1310"/>
          <cell r="D1310"/>
        </row>
        <row r="1311">
          <cell r="C1311"/>
          <cell r="D1311"/>
        </row>
        <row r="1312">
          <cell r="C1312"/>
          <cell r="D1312"/>
        </row>
        <row r="1313">
          <cell r="C1313"/>
          <cell r="D1313"/>
        </row>
        <row r="1314">
          <cell r="C1314"/>
          <cell r="D1314"/>
        </row>
        <row r="1315">
          <cell r="C1315"/>
          <cell r="D1315"/>
        </row>
        <row r="1316">
          <cell r="C1316"/>
          <cell r="D1316"/>
        </row>
        <row r="1317">
          <cell r="C1317"/>
          <cell r="D1317"/>
        </row>
        <row r="1318">
          <cell r="C1318"/>
          <cell r="D1318"/>
        </row>
        <row r="1319">
          <cell r="C1319"/>
          <cell r="D1319"/>
        </row>
        <row r="1320">
          <cell r="C1320"/>
          <cell r="D1320"/>
        </row>
        <row r="1321">
          <cell r="C1321"/>
          <cell r="D1321"/>
        </row>
        <row r="1322">
          <cell r="C1322"/>
          <cell r="D1322"/>
        </row>
        <row r="1323">
          <cell r="C1323"/>
          <cell r="D1323"/>
        </row>
        <row r="1324">
          <cell r="C1324"/>
          <cell r="D1324"/>
        </row>
        <row r="1325">
          <cell r="C1325"/>
          <cell r="D1325"/>
        </row>
        <row r="1326">
          <cell r="C1326"/>
          <cell r="D1326"/>
        </row>
        <row r="1327">
          <cell r="C1327"/>
          <cell r="D1327"/>
        </row>
        <row r="1328">
          <cell r="C1328"/>
          <cell r="D1328"/>
        </row>
        <row r="1329">
          <cell r="C1329"/>
          <cell r="D1329"/>
        </row>
        <row r="1330">
          <cell r="C1330"/>
          <cell r="D1330"/>
        </row>
        <row r="1331">
          <cell r="C1331"/>
          <cell r="D1331"/>
        </row>
        <row r="1332">
          <cell r="C1332"/>
          <cell r="D1332"/>
        </row>
        <row r="1333">
          <cell r="C1333"/>
          <cell r="D1333"/>
        </row>
        <row r="1334">
          <cell r="C1334"/>
          <cell r="D1334"/>
        </row>
        <row r="1335">
          <cell r="C1335"/>
          <cell r="D1335"/>
        </row>
        <row r="1336">
          <cell r="C1336"/>
          <cell r="D1336"/>
        </row>
        <row r="1337">
          <cell r="C1337"/>
          <cell r="D1337"/>
        </row>
        <row r="1338">
          <cell r="C1338"/>
          <cell r="D1338"/>
        </row>
        <row r="1339">
          <cell r="C1339"/>
          <cell r="D1339"/>
        </row>
        <row r="1340">
          <cell r="C1340"/>
          <cell r="D1340"/>
        </row>
        <row r="1341">
          <cell r="C1341"/>
          <cell r="D1341"/>
        </row>
        <row r="1342">
          <cell r="C1342"/>
          <cell r="D1342"/>
        </row>
        <row r="1343">
          <cell r="C1343"/>
          <cell r="D1343"/>
        </row>
        <row r="1344">
          <cell r="C1344"/>
          <cell r="D1344"/>
        </row>
        <row r="1345">
          <cell r="C1345"/>
          <cell r="D1345"/>
        </row>
        <row r="1346">
          <cell r="C1346"/>
          <cell r="D1346"/>
        </row>
        <row r="1347">
          <cell r="C1347"/>
          <cell r="D1347"/>
        </row>
        <row r="1348">
          <cell r="C1348"/>
          <cell r="D1348"/>
        </row>
        <row r="1349">
          <cell r="C1349"/>
          <cell r="D1349"/>
        </row>
        <row r="1350">
          <cell r="C1350"/>
          <cell r="D1350"/>
        </row>
        <row r="1351">
          <cell r="C1351"/>
          <cell r="D1351"/>
        </row>
        <row r="1352">
          <cell r="C1352"/>
          <cell r="D1352"/>
        </row>
        <row r="1353">
          <cell r="C1353"/>
          <cell r="D1353"/>
        </row>
        <row r="1354">
          <cell r="C1354"/>
          <cell r="D1354"/>
        </row>
        <row r="1355">
          <cell r="C1355"/>
          <cell r="D1355"/>
        </row>
        <row r="1356">
          <cell r="C1356"/>
          <cell r="D1356"/>
        </row>
        <row r="1357">
          <cell r="C1357"/>
          <cell r="D1357"/>
        </row>
        <row r="1358">
          <cell r="C1358"/>
          <cell r="D1358"/>
        </row>
        <row r="1359">
          <cell r="C1359"/>
          <cell r="D1359"/>
        </row>
        <row r="1360">
          <cell r="C1360"/>
          <cell r="D1360"/>
        </row>
        <row r="1361">
          <cell r="C1361"/>
          <cell r="D1361"/>
        </row>
        <row r="1362">
          <cell r="C1362"/>
          <cell r="D1362"/>
        </row>
        <row r="1363">
          <cell r="C1363"/>
          <cell r="D1363"/>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58E327-F297-4D97-82A6-D9B1182EC01D}" name="Table2459576" displayName="Table2459576" ref="A32:I209" totalsRowShown="0" headerRowDxfId="54" dataDxfId="53">
  <autoFilter ref="A32:I209" xr:uid="{00000000-0009-0000-0100-000004000000}"/>
  <sortState xmlns:xlrd2="http://schemas.microsoft.com/office/spreadsheetml/2017/richdata2" ref="A33:I209">
    <sortCondition ref="B32:B209"/>
  </sortState>
  <tableColumns count="9">
    <tableColumn id="1" xr3:uid="{79FDDA79-CA68-4D64-8043-11547191D3B4}" name="Parent company" dataDxfId="52"/>
    <tableColumn id="2" xr3:uid="{4B682749-11C9-461C-A5D9-B1A9A2592110}" name="Palm Oil Mill" dataDxfId="51"/>
    <tableColumn id="9" xr3:uid="{4C36DE70-01B7-4144-947E-8F54864F461E}" name="UML ID" dataDxfId="50"/>
    <tableColumn id="3" xr3:uid="{E3061B62-CE7D-4DE6-9C02-73D2DE798FEB}" name="RSPO Status" dataDxfId="49"/>
    <tableColumn id="4" xr3:uid="{7D0EB9DF-A518-4FEF-9693-114B7494A102}" name="Latitude" dataDxfId="48"/>
    <tableColumn id="5" xr3:uid="{570DA883-7C72-4C1F-B65A-4FAC790CD078}" name="Longitude" dataDxfId="47"/>
    <tableColumn id="6" xr3:uid="{34BCC0FA-C356-467F-9708-36E650984C9D}" name="Address" dataDxfId="46"/>
    <tableColumn id="7" xr3:uid="{CC87B1A6-96BD-427D-8089-1CA8BD0D92C8}" name="Palm" dataDxfId="45"/>
    <tableColumn id="8" xr3:uid="{293CE711-06A9-4484-8C14-840DD98FB9FB}" name="Lauric" dataDxfId="4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86D6A3-CEDE-477D-B085-0275B1865F11}" name="Table310677" displayName="Table310677" ref="A238:I245" totalsRowShown="0" headerRowDxfId="43" dataDxfId="42">
  <autoFilter ref="A238:I245" xr:uid="{00000000-0009-0000-0100-000005000000}"/>
  <sortState xmlns:xlrd2="http://schemas.microsoft.com/office/spreadsheetml/2017/richdata2" ref="A239:I245">
    <sortCondition ref="B238:B245"/>
  </sortState>
  <tableColumns count="9">
    <tableColumn id="1" xr3:uid="{1C960582-D097-41D6-9EDF-5C1DF140DC27}" name="Parent company" dataDxfId="41"/>
    <tableColumn id="2" xr3:uid="{5FA1DE2A-2277-4E61-AC47-634FDAD609B9}" name="Refinery" dataDxfId="40"/>
    <tableColumn id="9" xr3:uid="{64AD4B50-7D0D-4AFC-9D55-9F88FD3850D0}" name="UML ID" dataDxfId="39"/>
    <tableColumn id="3" xr3:uid="{1E6056C7-6930-4404-A5D9-C11625ABBC52}" name="RSPO Status" dataDxfId="38"/>
    <tableColumn id="4" xr3:uid="{014EA6DB-FCCD-4A60-B84A-785BD3A05D7A}" name="Latitude" dataDxfId="37"/>
    <tableColumn id="5" xr3:uid="{0BFD0EB0-8A7C-488F-BF20-DDC00F8B1E2A}" name="Longitude" dataDxfId="36"/>
    <tableColumn id="6" xr3:uid="{1B478A0C-35D0-4468-B773-6CFB8417B450}" name="Address" dataDxfId="35"/>
    <tableColumn id="7" xr3:uid="{E9DF9EDA-817F-4364-9802-C684D3A92839}" name="Palm" dataDxfId="34"/>
    <tableColumn id="8" xr3:uid="{6F8C5D11-62FB-43F2-B493-F0D455D5AF52}" name="Lauric" dataDxfId="3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15A22C-301B-4770-A39A-5D7411E8F92B}" name="Table678" displayName="Table678" ref="A213:I234" totalsRowShown="0" headerRowDxfId="32" dataDxfId="31">
  <autoFilter ref="A213:I234" xr:uid="{00000000-0009-0000-0100-000006000000}"/>
  <sortState xmlns:xlrd2="http://schemas.microsoft.com/office/spreadsheetml/2017/richdata2" ref="A214:I234">
    <sortCondition ref="B213:B234"/>
  </sortState>
  <tableColumns count="9">
    <tableColumn id="1" xr3:uid="{0177FFDB-69E6-4432-8A89-8FF1A89380DF}" name="Parent company" dataDxfId="30"/>
    <tableColumn id="2" xr3:uid="{841ADBB1-7AA0-4A8E-92E0-502D08D6B6E1}" name="Palm Oil Mill" dataDxfId="29"/>
    <tableColumn id="9" xr3:uid="{391DBA58-A9C7-4B27-BD9C-C2834B5137E4}" name="UML ID" dataDxfId="28"/>
    <tableColumn id="3" xr3:uid="{29C0CA9C-23DA-45EC-AD09-9EC033D8D163}" name="RSPO Status" dataDxfId="27"/>
    <tableColumn id="4" xr3:uid="{21312E5E-EF3A-445B-83EB-12E91CAF3765}" name="Latitude" dataDxfId="26"/>
    <tableColumn id="5" xr3:uid="{43E635CE-3D04-44B3-81F7-89799C9E587F}" name="Longitude" dataDxfId="25"/>
    <tableColumn id="6" xr3:uid="{F7B2245C-4488-4757-B949-E338C62AA7F1}" name="Address" dataDxfId="24"/>
    <tableColumn id="7" xr3:uid="{D373023D-0F6A-4308-AB37-7BD983407AC3}" name="Palm" dataDxfId="23"/>
    <tableColumn id="8" xr3:uid="{2703D4FA-4EC1-4D9D-8006-ADDB85FE03E8}" name="Lauric" dataDxfId="2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A0C8EE-9C5F-4B82-BF19-2FC35BDA4DCF}" name="Table5561011779" displayName="Table5561011779" ref="A250:I251" totalsRowShown="0" headerRowDxfId="21" dataDxfId="20">
  <autoFilter ref="A250:I251" xr:uid="{00000000-0009-0000-0100-000008000000}"/>
  <tableColumns count="9">
    <tableColumn id="1" xr3:uid="{B435DCD4-C943-40E4-9453-B9464EF1FC59}" name="Parent company" dataDxfId="19"/>
    <tableColumn id="2" xr3:uid="{4A323376-F380-4BD2-878D-B08037F54A3A}" name="Trader/bulker" dataDxfId="18"/>
    <tableColumn id="9" xr3:uid="{6827312E-E6BD-45DE-BCC3-9ABA591AD34A}" name="UML ID" dataDxfId="17"/>
    <tableColumn id="3" xr3:uid="{BDF69D6F-FCB7-4A17-977D-057AA040906B}" name="RSPO Status" dataDxfId="16"/>
    <tableColumn id="4" xr3:uid="{CBC31388-C7EB-48EC-A449-4DBFA73867AD}" name="Latitude" dataDxfId="15"/>
    <tableColumn id="5" xr3:uid="{4736B389-32F0-4762-BE56-2D88D5B8BBD7}" name="Longitude" dataDxfId="14"/>
    <tableColumn id="6" xr3:uid="{AB3C20AD-35BD-4EE0-889C-209A7DB09456}" name="Address" dataDxfId="13"/>
    <tableColumn id="7" xr3:uid="{F8F2314D-47E2-423A-B73F-1D571F1A84B3}" name="Palm" dataDxfId="12"/>
    <tableColumn id="8" xr3:uid="{ED830FEF-5E4D-411F-9230-54E6BAB20503}" name="Lauric" dataDxfId="11"/>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6365F8-0B31-4CB2-A179-3B037A31ACCF}" name="Table3105680" displayName="Table3105680" ref="A12:I28" totalsRowShown="0" headerRowDxfId="10" dataDxfId="9">
  <autoFilter ref="A12:I28" xr:uid="{AA660DFE-462C-4845-8F74-C5A5C54840C0}"/>
  <sortState xmlns:xlrd2="http://schemas.microsoft.com/office/spreadsheetml/2017/richdata2" ref="A13:I28">
    <sortCondition ref="B12:B28"/>
  </sortState>
  <tableColumns count="9">
    <tableColumn id="1" xr3:uid="{22C9876C-D25A-427B-A85D-0F396AE81065}" name="Parent company" dataDxfId="8"/>
    <tableColumn id="2" xr3:uid="{5868D423-150D-4A22-9326-2F45C29E6D84}" name="Palm Oil Mill" dataDxfId="7"/>
    <tableColumn id="9" xr3:uid="{F84AB2F3-3912-48CC-93FF-B880BD44113E}" name="UML ID" dataDxfId="6"/>
    <tableColumn id="3" xr3:uid="{041AD0C6-3CC6-437E-B4D1-FF856519E3EF}" name="RSPO Status" dataDxfId="5"/>
    <tableColumn id="4" xr3:uid="{ABE5ECCC-D196-4FA4-89AB-29E4933DC556}" name="Latitude" dataDxfId="4"/>
    <tableColumn id="5" xr3:uid="{B0B78F72-03EB-424F-9947-BE1B1CF58899}" name="Longitude" dataDxfId="3"/>
    <tableColumn id="6" xr3:uid="{85BA0D1C-A547-4A1E-88B6-2813B8439A8F}" name="Address" dataDxfId="2"/>
    <tableColumn id="7" xr3:uid="{E635F0A9-505C-414C-BDE2-97E973506FF2}" name="Palm" dataDxfId="1"/>
    <tableColumn id="8" xr3:uid="{E6B05C7F-3C0C-4A23-9865-E871D0B41E92}" name="Lauric"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A753-3AF4-4B59-AE83-191F35813034}">
  <sheetPr>
    <tabColor rgb="FFFF0000"/>
  </sheetPr>
  <dimension ref="A6:K299"/>
  <sheetViews>
    <sheetView tabSelected="1" view="pageBreakPreview" zoomScale="60" zoomScaleNormal="100" workbookViewId="0">
      <selection activeCell="B217" sqref="B217"/>
    </sheetView>
  </sheetViews>
  <sheetFormatPr defaultRowHeight="15.5" x14ac:dyDescent="0.35"/>
  <cols>
    <col min="1" max="1" width="39.26953125" style="2" customWidth="1"/>
    <col min="2" max="2" width="51.1796875" style="2" customWidth="1"/>
    <col min="3" max="3" width="26.81640625" style="2" customWidth="1"/>
    <col min="4" max="5" width="14.54296875" style="3" customWidth="1"/>
    <col min="6" max="6" width="20.1796875" style="4" customWidth="1"/>
    <col min="7" max="7" width="70.54296875" style="5" customWidth="1"/>
    <col min="8" max="8" width="11.26953125" style="5" customWidth="1"/>
    <col min="10" max="10" width="61.54296875" customWidth="1"/>
    <col min="11" max="11" width="9.7265625" customWidth="1"/>
  </cols>
  <sheetData>
    <row r="6" spans="1:11" ht="17.5" x14ac:dyDescent="0.35">
      <c r="A6" s="1" t="str">
        <f>'[7]2. Sum-calc'!W38</f>
        <v>PT Wilmar Nabati Indonesia, Pelintung</v>
      </c>
    </row>
    <row r="7" spans="1:11" x14ac:dyDescent="0.35">
      <c r="A7" s="6" t="str">
        <f>'[7]2. Sum-calc'!W42</f>
        <v>(July 2019 - June 2020)</v>
      </c>
    </row>
    <row r="8" spans="1:11" x14ac:dyDescent="0.35">
      <c r="A8" s="7"/>
    </row>
    <row r="9" spans="1:11" x14ac:dyDescent="0.35">
      <c r="A9" s="8"/>
      <c r="B9" s="8"/>
      <c r="C9" s="8"/>
      <c r="D9" s="9"/>
      <c r="E9" s="9"/>
      <c r="F9" s="8"/>
      <c r="G9" s="10"/>
      <c r="H9" s="10"/>
      <c r="J9" s="11"/>
    </row>
    <row r="10" spans="1:11" x14ac:dyDescent="0.35">
      <c r="A10" s="12" t="s">
        <v>0</v>
      </c>
      <c r="C10" s="13"/>
      <c r="D10" s="14"/>
      <c r="E10" s="14"/>
      <c r="F10" s="14"/>
    </row>
    <row r="11" spans="1:11" x14ac:dyDescent="0.35">
      <c r="A11" s="13"/>
      <c r="C11" s="13"/>
      <c r="D11" s="14"/>
      <c r="E11" s="14"/>
      <c r="F11" s="14"/>
    </row>
    <row r="12" spans="1:11" ht="15" x14ac:dyDescent="0.35">
      <c r="A12" s="15" t="s">
        <v>1</v>
      </c>
      <c r="B12" s="16" t="s">
        <v>2</v>
      </c>
      <c r="C12" s="16" t="s">
        <v>3</v>
      </c>
      <c r="D12" s="15" t="s">
        <v>4</v>
      </c>
      <c r="E12" s="15" t="s">
        <v>5</v>
      </c>
      <c r="F12" s="15" t="s">
        <v>6</v>
      </c>
      <c r="G12" s="15" t="s">
        <v>7</v>
      </c>
      <c r="H12" s="17" t="s">
        <v>8</v>
      </c>
      <c r="I12" s="17" t="s">
        <v>9</v>
      </c>
      <c r="K12" s="11"/>
    </row>
    <row r="13" spans="1:11" x14ac:dyDescent="0.35">
      <c r="A13" s="8" t="s">
        <v>10</v>
      </c>
      <c r="B13" s="8" t="s">
        <v>11</v>
      </c>
      <c r="C13" s="8" t="s">
        <v>12</v>
      </c>
      <c r="D13" s="8" t="s">
        <v>13</v>
      </c>
      <c r="E13" s="9">
        <v>2.77867</v>
      </c>
      <c r="F13" s="9">
        <v>99.393429999999995</v>
      </c>
      <c r="G13" s="8" t="s">
        <v>14</v>
      </c>
      <c r="H13" s="10" t="s">
        <v>15</v>
      </c>
      <c r="I13" s="10" t="s">
        <v>16</v>
      </c>
    </row>
    <row r="14" spans="1:11" x14ac:dyDescent="0.35">
      <c r="A14" s="8" t="s">
        <v>10</v>
      </c>
      <c r="B14" s="8" t="s">
        <v>17</v>
      </c>
      <c r="C14" s="8" t="s">
        <v>18</v>
      </c>
      <c r="D14" s="8" t="s">
        <v>19</v>
      </c>
      <c r="E14" s="9">
        <v>1.3535600000000001</v>
      </c>
      <c r="F14" s="9">
        <v>109.50794999999999</v>
      </c>
      <c r="G14" s="8" t="s">
        <v>20</v>
      </c>
      <c r="H14" s="10" t="s">
        <v>16</v>
      </c>
      <c r="I14" s="10" t="s">
        <v>15</v>
      </c>
    </row>
    <row r="15" spans="1:11" x14ac:dyDescent="0.35">
      <c r="A15" s="8" t="s">
        <v>10</v>
      </c>
      <c r="B15" s="8" t="s">
        <v>21</v>
      </c>
      <c r="C15" s="8" t="s">
        <v>22</v>
      </c>
      <c r="D15" s="8" t="s">
        <v>23</v>
      </c>
      <c r="E15" s="9">
        <v>-2.2301799999999998</v>
      </c>
      <c r="F15" s="9">
        <v>112.49124999999999</v>
      </c>
      <c r="G15" s="8" t="s">
        <v>24</v>
      </c>
      <c r="H15" s="10" t="s">
        <v>15</v>
      </c>
      <c r="I15" s="10" t="s">
        <v>16</v>
      </c>
    </row>
    <row r="16" spans="1:11" x14ac:dyDescent="0.35">
      <c r="A16" s="8" t="s">
        <v>10</v>
      </c>
      <c r="B16" s="8" t="s">
        <v>25</v>
      </c>
      <c r="C16" s="8" t="s">
        <v>26</v>
      </c>
      <c r="D16" s="8" t="s">
        <v>13</v>
      </c>
      <c r="E16" s="9">
        <v>1.7685599999999999</v>
      </c>
      <c r="F16" s="9">
        <v>100.49359</v>
      </c>
      <c r="G16" s="8" t="s">
        <v>27</v>
      </c>
      <c r="H16" s="10" t="s">
        <v>15</v>
      </c>
      <c r="I16" s="10" t="s">
        <v>15</v>
      </c>
      <c r="K16" s="11"/>
    </row>
    <row r="17" spans="1:11" x14ac:dyDescent="0.35">
      <c r="A17" s="8" t="s">
        <v>10</v>
      </c>
      <c r="B17" s="8" t="s">
        <v>28</v>
      </c>
      <c r="C17" s="8" t="s">
        <v>29</v>
      </c>
      <c r="D17" s="8" t="s">
        <v>19</v>
      </c>
      <c r="E17" s="9">
        <v>-2.7846299999999999</v>
      </c>
      <c r="F17" s="9">
        <v>112.50953</v>
      </c>
      <c r="G17" s="8" t="s">
        <v>30</v>
      </c>
      <c r="H17" s="10" t="s">
        <v>15</v>
      </c>
      <c r="I17" s="10" t="s">
        <v>16</v>
      </c>
      <c r="K17" s="11"/>
    </row>
    <row r="18" spans="1:11" x14ac:dyDescent="0.35">
      <c r="A18" s="8" t="s">
        <v>10</v>
      </c>
      <c r="B18" s="8" t="s">
        <v>31</v>
      </c>
      <c r="C18" s="8" t="s">
        <v>32</v>
      </c>
      <c r="D18" s="8" t="s">
        <v>19</v>
      </c>
      <c r="E18" s="9">
        <v>-2.6969500000000002</v>
      </c>
      <c r="F18" s="9">
        <v>112.48308</v>
      </c>
      <c r="G18" s="8" t="s">
        <v>30</v>
      </c>
      <c r="H18" s="10" t="s">
        <v>15</v>
      </c>
      <c r="I18" s="10" t="s">
        <v>16</v>
      </c>
      <c r="K18" s="11"/>
    </row>
    <row r="19" spans="1:11" x14ac:dyDescent="0.35">
      <c r="A19" s="8" t="s">
        <v>10</v>
      </c>
      <c r="B19" s="8" t="s">
        <v>33</v>
      </c>
      <c r="C19" s="8" t="s">
        <v>34</v>
      </c>
      <c r="D19" s="8" t="s">
        <v>19</v>
      </c>
      <c r="E19" s="9">
        <v>-2.1646899999999998</v>
      </c>
      <c r="F19" s="9">
        <v>112.56941999999999</v>
      </c>
      <c r="G19" s="8" t="s">
        <v>35</v>
      </c>
      <c r="H19" s="10" t="s">
        <v>15</v>
      </c>
      <c r="I19" s="10" t="s">
        <v>16</v>
      </c>
      <c r="K19" s="11"/>
    </row>
    <row r="20" spans="1:11" x14ac:dyDescent="0.35">
      <c r="A20" s="8" t="s">
        <v>10</v>
      </c>
      <c r="B20" s="8" t="s">
        <v>36</v>
      </c>
      <c r="C20" s="8" t="s">
        <v>37</v>
      </c>
      <c r="D20" s="8" t="s">
        <v>19</v>
      </c>
      <c r="E20" s="9">
        <v>1.06036</v>
      </c>
      <c r="F20" s="9">
        <v>101.23942</v>
      </c>
      <c r="G20" s="8" t="s">
        <v>38</v>
      </c>
      <c r="H20" s="10" t="s">
        <v>15</v>
      </c>
      <c r="I20" s="10" t="s">
        <v>15</v>
      </c>
      <c r="K20" s="11"/>
    </row>
    <row r="21" spans="1:11" x14ac:dyDescent="0.35">
      <c r="A21" s="8" t="s">
        <v>10</v>
      </c>
      <c r="B21" s="8" t="s">
        <v>39</v>
      </c>
      <c r="C21" s="8" t="s">
        <v>40</v>
      </c>
      <c r="D21" s="8" t="s">
        <v>13</v>
      </c>
      <c r="E21" s="9">
        <v>1.6525000000000001</v>
      </c>
      <c r="F21" s="9">
        <v>101.63809999999999</v>
      </c>
      <c r="G21" s="8" t="s">
        <v>41</v>
      </c>
      <c r="H21" s="10" t="s">
        <v>15</v>
      </c>
      <c r="I21" s="10" t="s">
        <v>15</v>
      </c>
      <c r="K21" s="11"/>
    </row>
    <row r="22" spans="1:11" ht="31" x14ac:dyDescent="0.35">
      <c r="A22" s="8" t="s">
        <v>10</v>
      </c>
      <c r="B22" s="8" t="s">
        <v>42</v>
      </c>
      <c r="C22" s="8" t="s">
        <v>43</v>
      </c>
      <c r="D22" s="8" t="s">
        <v>19</v>
      </c>
      <c r="E22" s="9">
        <v>-2.5905</v>
      </c>
      <c r="F22" s="9">
        <v>112.51128</v>
      </c>
      <c r="G22" s="8" t="s">
        <v>44</v>
      </c>
      <c r="H22" s="10" t="s">
        <v>15</v>
      </c>
      <c r="I22" s="10" t="s">
        <v>16</v>
      </c>
      <c r="K22" s="11"/>
    </row>
    <row r="23" spans="1:11" x14ac:dyDescent="0.35">
      <c r="A23" s="8" t="s">
        <v>10</v>
      </c>
      <c r="B23" s="8" t="s">
        <v>45</v>
      </c>
      <c r="C23" s="8" t="s">
        <v>46</v>
      </c>
      <c r="D23" s="8" t="s">
        <v>19</v>
      </c>
      <c r="E23" s="9">
        <v>-2.4571000000000001</v>
      </c>
      <c r="F23" s="9">
        <v>112.49973</v>
      </c>
      <c r="G23" s="8" t="s">
        <v>47</v>
      </c>
      <c r="H23" s="10" t="s">
        <v>15</v>
      </c>
      <c r="I23" s="10" t="s">
        <v>16</v>
      </c>
      <c r="K23" s="11"/>
    </row>
    <row r="24" spans="1:11" ht="31" x14ac:dyDescent="0.35">
      <c r="A24" s="8" t="s">
        <v>10</v>
      </c>
      <c r="B24" s="8" t="s">
        <v>48</v>
      </c>
      <c r="C24" s="8" t="s">
        <v>49</v>
      </c>
      <c r="D24" s="8" t="s">
        <v>19</v>
      </c>
      <c r="E24" s="9">
        <v>1.84283</v>
      </c>
      <c r="F24" s="9">
        <v>100.20314</v>
      </c>
      <c r="G24" s="8" t="s">
        <v>50</v>
      </c>
      <c r="H24" s="10" t="s">
        <v>15</v>
      </c>
      <c r="I24" s="10" t="s">
        <v>15</v>
      </c>
      <c r="K24" s="11"/>
    </row>
    <row r="25" spans="1:11" x14ac:dyDescent="0.35">
      <c r="A25" s="8" t="s">
        <v>10</v>
      </c>
      <c r="B25" s="8" t="s">
        <v>51</v>
      </c>
      <c r="C25" s="8" t="s">
        <v>52</v>
      </c>
      <c r="D25" s="8" t="s">
        <v>19</v>
      </c>
      <c r="E25" s="9">
        <v>-2.8357800000000002</v>
      </c>
      <c r="F25" s="9">
        <v>112.57178</v>
      </c>
      <c r="G25" s="8" t="s">
        <v>53</v>
      </c>
      <c r="H25" s="10" t="s">
        <v>15</v>
      </c>
      <c r="I25" s="10" t="s">
        <v>16</v>
      </c>
      <c r="K25" s="11"/>
    </row>
    <row r="26" spans="1:11" x14ac:dyDescent="0.35">
      <c r="A26" s="8" t="s">
        <v>10</v>
      </c>
      <c r="B26" s="8" t="s">
        <v>54</v>
      </c>
      <c r="C26" s="8" t="s">
        <v>55</v>
      </c>
      <c r="D26" s="8" t="s">
        <v>13</v>
      </c>
      <c r="E26" s="9">
        <v>0.65122000000000002</v>
      </c>
      <c r="F26" s="9">
        <v>101.75405000000001</v>
      </c>
      <c r="G26" s="8" t="s">
        <v>56</v>
      </c>
      <c r="H26" s="10" t="s">
        <v>15</v>
      </c>
      <c r="I26" s="10" t="s">
        <v>15</v>
      </c>
      <c r="K26" s="11"/>
    </row>
    <row r="27" spans="1:11" x14ac:dyDescent="0.35">
      <c r="A27" s="8" t="s">
        <v>10</v>
      </c>
      <c r="B27" s="8" t="s">
        <v>57</v>
      </c>
      <c r="C27" s="8" t="s">
        <v>58</v>
      </c>
      <c r="D27" s="8" t="s">
        <v>13</v>
      </c>
      <c r="E27" s="9">
        <v>1.6919200000000001</v>
      </c>
      <c r="F27" s="9">
        <v>100.55849000000001</v>
      </c>
      <c r="G27" s="8" t="s">
        <v>59</v>
      </c>
      <c r="H27" s="10" t="s">
        <v>15</v>
      </c>
      <c r="I27" s="10" t="s">
        <v>15</v>
      </c>
      <c r="K27" s="11"/>
    </row>
    <row r="28" spans="1:11" x14ac:dyDescent="0.35">
      <c r="A28" s="8" t="s">
        <v>10</v>
      </c>
      <c r="B28" s="8" t="s">
        <v>60</v>
      </c>
      <c r="C28" s="8" t="s">
        <v>61</v>
      </c>
      <c r="D28" s="8" t="s">
        <v>13</v>
      </c>
      <c r="E28" s="9">
        <v>0.44936999999999999</v>
      </c>
      <c r="F28" s="9">
        <v>101.62121999999999</v>
      </c>
      <c r="G28" s="8" t="s">
        <v>62</v>
      </c>
      <c r="H28" s="10" t="s">
        <v>15</v>
      </c>
      <c r="I28" s="10" t="s">
        <v>15</v>
      </c>
      <c r="K28" s="11"/>
    </row>
    <row r="29" spans="1:11" x14ac:dyDescent="0.35">
      <c r="A29" s="8"/>
      <c r="B29" s="8"/>
      <c r="C29" s="8"/>
      <c r="D29" s="8"/>
      <c r="E29" s="9"/>
      <c r="F29" s="9"/>
      <c r="G29" s="8"/>
      <c r="H29" s="10"/>
      <c r="I29" s="10"/>
      <c r="K29" s="11"/>
    </row>
    <row r="30" spans="1:11" x14ac:dyDescent="0.35">
      <c r="A30" s="12" t="s">
        <v>63</v>
      </c>
    </row>
    <row r="32" spans="1:11" ht="15" x14ac:dyDescent="0.35">
      <c r="A32" s="16" t="s">
        <v>1</v>
      </c>
      <c r="B32" s="16" t="s">
        <v>2</v>
      </c>
      <c r="C32" s="16" t="s">
        <v>3</v>
      </c>
      <c r="D32" s="16" t="s">
        <v>4</v>
      </c>
      <c r="E32" s="18" t="s">
        <v>5</v>
      </c>
      <c r="F32" s="18" t="s">
        <v>6</v>
      </c>
      <c r="G32" s="15" t="s">
        <v>7</v>
      </c>
      <c r="H32" s="17" t="s">
        <v>8</v>
      </c>
      <c r="I32" s="17" t="s">
        <v>9</v>
      </c>
    </row>
    <row r="33" spans="1:9" x14ac:dyDescent="0.35">
      <c r="A33" s="19" t="s">
        <v>64</v>
      </c>
      <c r="B33" s="19" t="s">
        <v>65</v>
      </c>
      <c r="C33" s="19" t="s">
        <v>66</v>
      </c>
      <c r="D33" s="19" t="s">
        <v>23</v>
      </c>
      <c r="E33" s="9">
        <v>1.081944</v>
      </c>
      <c r="F33" s="9">
        <v>101.333361</v>
      </c>
      <c r="G33" s="8" t="s">
        <v>67</v>
      </c>
      <c r="H33" s="10" t="s">
        <v>15</v>
      </c>
      <c r="I33" s="10" t="s">
        <v>16</v>
      </c>
    </row>
    <row r="34" spans="1:9" x14ac:dyDescent="0.35">
      <c r="A34" s="19" t="s">
        <v>64</v>
      </c>
      <c r="B34" s="19" t="s">
        <v>68</v>
      </c>
      <c r="C34" s="19" t="s">
        <v>69</v>
      </c>
      <c r="D34" s="19" t="s">
        <v>23</v>
      </c>
      <c r="E34" s="9">
        <v>0.34805999999999998</v>
      </c>
      <c r="F34" s="9">
        <v>101.97167</v>
      </c>
      <c r="G34" s="8" t="s">
        <v>70</v>
      </c>
      <c r="H34" s="10" t="s">
        <v>15</v>
      </c>
      <c r="I34" s="10" t="s">
        <v>16</v>
      </c>
    </row>
    <row r="35" spans="1:9" x14ac:dyDescent="0.35">
      <c r="A35" s="19" t="s">
        <v>71</v>
      </c>
      <c r="B35" s="19" t="s">
        <v>72</v>
      </c>
      <c r="C35" s="19" t="s">
        <v>73</v>
      </c>
      <c r="D35" s="19" t="s">
        <v>13</v>
      </c>
      <c r="E35" s="9">
        <v>-0.10897999999999999</v>
      </c>
      <c r="F35" s="9">
        <v>101.38678</v>
      </c>
      <c r="G35" s="8" t="s">
        <v>74</v>
      </c>
      <c r="H35" s="10" t="s">
        <v>15</v>
      </c>
      <c r="I35" s="10" t="s">
        <v>15</v>
      </c>
    </row>
    <row r="36" spans="1:9" x14ac:dyDescent="0.35">
      <c r="A36" s="19" t="s">
        <v>71</v>
      </c>
      <c r="B36" s="19" t="s">
        <v>75</v>
      </c>
      <c r="C36" s="19" t="s">
        <v>76</v>
      </c>
      <c r="D36" s="19" t="s">
        <v>13</v>
      </c>
      <c r="E36" s="9">
        <v>-1.7060900000000001</v>
      </c>
      <c r="F36" s="9">
        <v>102.7824</v>
      </c>
      <c r="G36" s="8" t="s">
        <v>77</v>
      </c>
      <c r="H36" s="10" t="s">
        <v>15</v>
      </c>
      <c r="I36" s="10" t="s">
        <v>16</v>
      </c>
    </row>
    <row r="37" spans="1:9" x14ac:dyDescent="0.35">
      <c r="A37" s="19" t="s">
        <v>78</v>
      </c>
      <c r="B37" s="19" t="s">
        <v>79</v>
      </c>
      <c r="C37" s="19" t="s">
        <v>80</v>
      </c>
      <c r="D37" s="19" t="s">
        <v>13</v>
      </c>
      <c r="E37" s="9">
        <v>0.34599999999999997</v>
      </c>
      <c r="F37" s="9">
        <v>101.47523</v>
      </c>
      <c r="G37" s="8" t="s">
        <v>81</v>
      </c>
      <c r="H37" s="10" t="s">
        <v>16</v>
      </c>
      <c r="I37" s="10" t="s">
        <v>15</v>
      </c>
    </row>
    <row r="38" spans="1:9" x14ac:dyDescent="0.35">
      <c r="A38" s="19" t="s">
        <v>82</v>
      </c>
      <c r="B38" s="19" t="s">
        <v>82</v>
      </c>
      <c r="C38" s="19" t="s">
        <v>83</v>
      </c>
      <c r="D38" s="19" t="s">
        <v>13</v>
      </c>
      <c r="E38" s="9">
        <v>-0.51629999999999998</v>
      </c>
      <c r="F38" s="9">
        <v>102.92149999999999</v>
      </c>
      <c r="G38" s="8" t="s">
        <v>84</v>
      </c>
      <c r="H38" s="10" t="s">
        <v>16</v>
      </c>
      <c r="I38" s="10" t="s">
        <v>15</v>
      </c>
    </row>
    <row r="39" spans="1:9" x14ac:dyDescent="0.35">
      <c r="A39" s="19" t="s">
        <v>85</v>
      </c>
      <c r="B39" s="19" t="s">
        <v>86</v>
      </c>
      <c r="C39" s="19" t="s">
        <v>87</v>
      </c>
      <c r="D39" s="19" t="s">
        <v>19</v>
      </c>
      <c r="E39" s="9">
        <v>-2.5462799999999999</v>
      </c>
      <c r="F39" s="9">
        <v>110.38497</v>
      </c>
      <c r="G39" s="8" t="s">
        <v>88</v>
      </c>
      <c r="H39" s="10" t="s">
        <v>16</v>
      </c>
      <c r="I39" s="10" t="s">
        <v>15</v>
      </c>
    </row>
    <row r="40" spans="1:9" ht="31" x14ac:dyDescent="0.35">
      <c r="A40" s="19" t="s">
        <v>89</v>
      </c>
      <c r="B40" s="19" t="s">
        <v>89</v>
      </c>
      <c r="C40" s="19" t="s">
        <v>90</v>
      </c>
      <c r="D40" s="19" t="s">
        <v>13</v>
      </c>
      <c r="E40" s="9">
        <v>0.22434000000000001</v>
      </c>
      <c r="F40" s="9">
        <v>99.71557</v>
      </c>
      <c r="G40" s="8" t="s">
        <v>91</v>
      </c>
      <c r="H40" s="10" t="s">
        <v>16</v>
      </c>
      <c r="I40" s="10" t="s">
        <v>15</v>
      </c>
    </row>
    <row r="41" spans="1:9" x14ac:dyDescent="0.35">
      <c r="A41" s="19" t="s">
        <v>92</v>
      </c>
      <c r="B41" s="19" t="s">
        <v>93</v>
      </c>
      <c r="C41" s="19" t="s">
        <v>94</v>
      </c>
      <c r="D41" s="19" t="s">
        <v>19</v>
      </c>
      <c r="E41" s="9">
        <v>-1.07759</v>
      </c>
      <c r="F41" s="9">
        <v>103.11069999999999</v>
      </c>
      <c r="G41" s="8" t="s">
        <v>95</v>
      </c>
      <c r="H41" s="10" t="s">
        <v>15</v>
      </c>
      <c r="I41" s="10" t="s">
        <v>16</v>
      </c>
    </row>
    <row r="42" spans="1:9" ht="31" x14ac:dyDescent="0.35">
      <c r="A42" s="19" t="s">
        <v>96</v>
      </c>
      <c r="B42" s="19" t="s">
        <v>97</v>
      </c>
      <c r="C42" s="19" t="s">
        <v>98</v>
      </c>
      <c r="D42" s="19" t="s">
        <v>19</v>
      </c>
      <c r="E42" s="9">
        <v>-2.3123749999999998</v>
      </c>
      <c r="F42" s="9">
        <v>110.428769</v>
      </c>
      <c r="G42" s="8" t="s">
        <v>99</v>
      </c>
      <c r="H42" s="10" t="s">
        <v>16</v>
      </c>
      <c r="I42" s="10" t="s">
        <v>15</v>
      </c>
    </row>
    <row r="43" spans="1:9" x14ac:dyDescent="0.35">
      <c r="A43" s="19" t="s">
        <v>100</v>
      </c>
      <c r="B43" s="19" t="s">
        <v>101</v>
      </c>
      <c r="C43" s="19" t="s">
        <v>102</v>
      </c>
      <c r="D43" s="19" t="s">
        <v>103</v>
      </c>
      <c r="E43" s="9">
        <v>0.59138999999999997</v>
      </c>
      <c r="F43" s="9">
        <v>101.65889</v>
      </c>
      <c r="G43" s="8" t="s">
        <v>104</v>
      </c>
      <c r="H43" s="10" t="s">
        <v>15</v>
      </c>
      <c r="I43" s="10" t="s">
        <v>15</v>
      </c>
    </row>
    <row r="44" spans="1:9" x14ac:dyDescent="0.35">
      <c r="A44" s="19" t="s">
        <v>105</v>
      </c>
      <c r="B44" s="19" t="s">
        <v>106</v>
      </c>
      <c r="C44" s="19" t="s">
        <v>107</v>
      </c>
      <c r="D44" s="19" t="s">
        <v>13</v>
      </c>
      <c r="E44" s="9">
        <v>-1.0789200000000001</v>
      </c>
      <c r="F44" s="9">
        <v>103.00793</v>
      </c>
      <c r="G44" s="8" t="s">
        <v>108</v>
      </c>
      <c r="H44" s="10" t="s">
        <v>15</v>
      </c>
      <c r="I44" s="10" t="s">
        <v>16</v>
      </c>
    </row>
    <row r="45" spans="1:9" x14ac:dyDescent="0.35">
      <c r="A45" s="19" t="s">
        <v>109</v>
      </c>
      <c r="B45" s="19" t="s">
        <v>110</v>
      </c>
      <c r="C45" s="19" t="s">
        <v>111</v>
      </c>
      <c r="D45" s="19" t="s">
        <v>13</v>
      </c>
      <c r="E45" s="9">
        <v>-1.78261</v>
      </c>
      <c r="F45" s="9">
        <v>103.49472</v>
      </c>
      <c r="G45" s="8" t="s">
        <v>112</v>
      </c>
      <c r="H45" s="10" t="s">
        <v>15</v>
      </c>
      <c r="I45" s="10" t="s">
        <v>16</v>
      </c>
    </row>
    <row r="46" spans="1:9" x14ac:dyDescent="0.35">
      <c r="A46" s="19" t="s">
        <v>113</v>
      </c>
      <c r="B46" s="19" t="s">
        <v>113</v>
      </c>
      <c r="C46" s="19" t="s">
        <v>114</v>
      </c>
      <c r="D46" s="19" t="s">
        <v>13</v>
      </c>
      <c r="E46" s="9">
        <v>2.0630700000000002</v>
      </c>
      <c r="F46" s="9">
        <v>100.14678000000001</v>
      </c>
      <c r="G46" s="8" t="s">
        <v>115</v>
      </c>
      <c r="H46" s="10" t="s">
        <v>15</v>
      </c>
      <c r="I46" s="10" t="s">
        <v>16</v>
      </c>
    </row>
    <row r="47" spans="1:9" x14ac:dyDescent="0.35">
      <c r="A47" s="19" t="s">
        <v>116</v>
      </c>
      <c r="B47" s="19" t="s">
        <v>117</v>
      </c>
      <c r="C47" s="19" t="s">
        <v>118</v>
      </c>
      <c r="D47" s="19" t="s">
        <v>13</v>
      </c>
      <c r="E47" s="9">
        <v>1.2221599999999999</v>
      </c>
      <c r="F47" s="9">
        <v>100.38419</v>
      </c>
      <c r="G47" s="8" t="s">
        <v>119</v>
      </c>
      <c r="H47" s="10" t="s">
        <v>15</v>
      </c>
      <c r="I47" s="10" t="s">
        <v>15</v>
      </c>
    </row>
    <row r="48" spans="1:9" x14ac:dyDescent="0.35">
      <c r="A48" s="19" t="s">
        <v>100</v>
      </c>
      <c r="B48" s="19" t="s">
        <v>120</v>
      </c>
      <c r="C48" s="19" t="s">
        <v>121</v>
      </c>
      <c r="D48" s="19" t="s">
        <v>19</v>
      </c>
      <c r="E48" s="9">
        <v>-1.7916700000000001</v>
      </c>
      <c r="F48" s="9">
        <v>103.79139000000001</v>
      </c>
      <c r="G48" s="8" t="s">
        <v>122</v>
      </c>
      <c r="H48" s="10" t="s">
        <v>15</v>
      </c>
      <c r="I48" s="10" t="s">
        <v>16</v>
      </c>
    </row>
    <row r="49" spans="1:9" x14ac:dyDescent="0.35">
      <c r="A49" s="19" t="s">
        <v>123</v>
      </c>
      <c r="B49" s="19" t="s">
        <v>124</v>
      </c>
      <c r="C49" s="19" t="s">
        <v>125</v>
      </c>
      <c r="D49" s="19" t="s">
        <v>13</v>
      </c>
      <c r="E49" s="9">
        <v>0.28916999999999998</v>
      </c>
      <c r="F49" s="9">
        <v>101.41694</v>
      </c>
      <c r="G49" s="8" t="s">
        <v>126</v>
      </c>
      <c r="H49" s="10" t="s">
        <v>15</v>
      </c>
      <c r="I49" s="10" t="s">
        <v>15</v>
      </c>
    </row>
    <row r="50" spans="1:9" x14ac:dyDescent="0.35">
      <c r="A50" s="19" t="s">
        <v>127</v>
      </c>
      <c r="B50" s="19" t="s">
        <v>128</v>
      </c>
      <c r="C50" s="19" t="s">
        <v>129</v>
      </c>
      <c r="D50" s="19" t="s">
        <v>19</v>
      </c>
      <c r="E50" s="9">
        <v>1.62117</v>
      </c>
      <c r="F50" s="9">
        <v>100.10244</v>
      </c>
      <c r="G50" s="8" t="s">
        <v>130</v>
      </c>
      <c r="H50" s="10" t="s">
        <v>15</v>
      </c>
      <c r="I50" s="10" t="s">
        <v>15</v>
      </c>
    </row>
    <row r="51" spans="1:9" x14ac:dyDescent="0.35">
      <c r="A51" s="19" t="s">
        <v>123</v>
      </c>
      <c r="B51" s="19" t="s">
        <v>131</v>
      </c>
      <c r="C51" s="19" t="s">
        <v>132</v>
      </c>
      <c r="D51" s="19" t="s">
        <v>13</v>
      </c>
      <c r="E51" s="9">
        <v>-2.35175</v>
      </c>
      <c r="F51" s="9">
        <v>103.91410999999999</v>
      </c>
      <c r="G51" s="8" t="s">
        <v>133</v>
      </c>
      <c r="H51" s="10" t="s">
        <v>15</v>
      </c>
      <c r="I51" s="10" t="s">
        <v>16</v>
      </c>
    </row>
    <row r="52" spans="1:9" x14ac:dyDescent="0.35">
      <c r="A52" s="19" t="s">
        <v>134</v>
      </c>
      <c r="B52" s="19" t="s">
        <v>135</v>
      </c>
      <c r="C52" s="19" t="s">
        <v>136</v>
      </c>
      <c r="D52" s="19" t="s">
        <v>13</v>
      </c>
      <c r="E52" s="9">
        <v>-1.3484700000000001</v>
      </c>
      <c r="F52" s="9">
        <v>103.54313</v>
      </c>
      <c r="G52" s="8" t="s">
        <v>137</v>
      </c>
      <c r="H52" s="10" t="s">
        <v>15</v>
      </c>
      <c r="I52" s="10" t="s">
        <v>16</v>
      </c>
    </row>
    <row r="53" spans="1:9" x14ac:dyDescent="0.35">
      <c r="A53" s="19" t="s">
        <v>138</v>
      </c>
      <c r="B53" s="19" t="s">
        <v>139</v>
      </c>
      <c r="C53" s="19" t="s">
        <v>140</v>
      </c>
      <c r="D53" s="19" t="s">
        <v>13</v>
      </c>
      <c r="E53" s="9">
        <v>-2.0084599999999999</v>
      </c>
      <c r="F53" s="9">
        <v>103.70545</v>
      </c>
      <c r="G53" s="8" t="s">
        <v>141</v>
      </c>
      <c r="H53" s="10" t="s">
        <v>15</v>
      </c>
      <c r="I53" s="10" t="s">
        <v>16</v>
      </c>
    </row>
    <row r="54" spans="1:9" x14ac:dyDescent="0.35">
      <c r="A54" s="19" t="s">
        <v>142</v>
      </c>
      <c r="B54" s="19" t="s">
        <v>143</v>
      </c>
      <c r="C54" s="19" t="s">
        <v>144</v>
      </c>
      <c r="D54" s="19" t="s">
        <v>13</v>
      </c>
      <c r="E54" s="9">
        <v>-0.72335000000000005</v>
      </c>
      <c r="F54" s="9">
        <v>102.62721999999999</v>
      </c>
      <c r="G54" s="8" t="s">
        <v>145</v>
      </c>
      <c r="H54" s="10" t="s">
        <v>15</v>
      </c>
      <c r="I54" s="10" t="s">
        <v>15</v>
      </c>
    </row>
    <row r="55" spans="1:9" ht="31" x14ac:dyDescent="0.35">
      <c r="A55" s="19" t="s">
        <v>100</v>
      </c>
      <c r="B55" s="19" t="s">
        <v>146</v>
      </c>
      <c r="C55" s="19" t="s">
        <v>147</v>
      </c>
      <c r="D55" s="19" t="s">
        <v>103</v>
      </c>
      <c r="E55" s="9">
        <v>0.25650000000000001</v>
      </c>
      <c r="F55" s="9">
        <v>103.58883</v>
      </c>
      <c r="G55" s="8" t="s">
        <v>148</v>
      </c>
      <c r="H55" s="10" t="s">
        <v>15</v>
      </c>
      <c r="I55" s="10" t="s">
        <v>16</v>
      </c>
    </row>
    <row r="56" spans="1:9" x14ac:dyDescent="0.35">
      <c r="A56" s="19" t="s">
        <v>149</v>
      </c>
      <c r="B56" s="19" t="s">
        <v>150</v>
      </c>
      <c r="C56" s="19" t="s">
        <v>151</v>
      </c>
      <c r="D56" s="19" t="s">
        <v>13</v>
      </c>
      <c r="E56" s="9">
        <v>0.80908999999999998</v>
      </c>
      <c r="F56" s="9">
        <v>101.27795</v>
      </c>
      <c r="G56" s="8" t="s">
        <v>152</v>
      </c>
      <c r="H56" s="10" t="s">
        <v>15</v>
      </c>
      <c r="I56" s="10" t="s">
        <v>15</v>
      </c>
    </row>
    <row r="57" spans="1:9" x14ac:dyDescent="0.35">
      <c r="A57" s="19" t="s">
        <v>153</v>
      </c>
      <c r="B57" s="19" t="s">
        <v>154</v>
      </c>
      <c r="C57" s="19" t="s">
        <v>155</v>
      </c>
      <c r="D57" s="19" t="s">
        <v>13</v>
      </c>
      <c r="E57" s="9">
        <v>0.16567000000000001</v>
      </c>
      <c r="F57" s="9">
        <v>101.3266</v>
      </c>
      <c r="G57" s="8" t="s">
        <v>156</v>
      </c>
      <c r="H57" s="10" t="s">
        <v>15</v>
      </c>
      <c r="I57" s="10" t="s">
        <v>16</v>
      </c>
    </row>
    <row r="58" spans="1:9" x14ac:dyDescent="0.35">
      <c r="A58" s="19" t="s">
        <v>157</v>
      </c>
      <c r="B58" s="19" t="s">
        <v>157</v>
      </c>
      <c r="C58" s="19" t="s">
        <v>158</v>
      </c>
      <c r="D58" s="19" t="s">
        <v>13</v>
      </c>
      <c r="E58" s="9">
        <v>1.52786</v>
      </c>
      <c r="F58" s="9">
        <v>98.974810000000005</v>
      </c>
      <c r="G58" s="8" t="s">
        <v>159</v>
      </c>
      <c r="H58" s="10" t="s">
        <v>15</v>
      </c>
      <c r="I58" s="10" t="s">
        <v>15</v>
      </c>
    </row>
    <row r="59" spans="1:9" x14ac:dyDescent="0.35">
      <c r="A59" s="19" t="s">
        <v>160</v>
      </c>
      <c r="B59" s="19" t="s">
        <v>161</v>
      </c>
      <c r="C59" s="19" t="s">
        <v>162</v>
      </c>
      <c r="D59" s="19" t="s">
        <v>13</v>
      </c>
      <c r="E59" s="9">
        <v>0.33288000000000001</v>
      </c>
      <c r="F59" s="9">
        <v>99.382800000000003</v>
      </c>
      <c r="G59" s="8" t="s">
        <v>163</v>
      </c>
      <c r="H59" s="10" t="s">
        <v>15</v>
      </c>
      <c r="I59" s="10" t="s">
        <v>16</v>
      </c>
    </row>
    <row r="60" spans="1:9" x14ac:dyDescent="0.35">
      <c r="A60" s="19" t="s">
        <v>164</v>
      </c>
      <c r="B60" s="19" t="s">
        <v>165</v>
      </c>
      <c r="C60" s="19" t="s">
        <v>166</v>
      </c>
      <c r="D60" s="19" t="s">
        <v>19</v>
      </c>
      <c r="E60" s="9">
        <v>-1.3467</v>
      </c>
      <c r="F60" s="9">
        <v>103.32798</v>
      </c>
      <c r="G60" s="8" t="s">
        <v>167</v>
      </c>
      <c r="H60" s="10" t="s">
        <v>15</v>
      </c>
      <c r="I60" s="10" t="s">
        <v>16</v>
      </c>
    </row>
    <row r="61" spans="1:9" x14ac:dyDescent="0.35">
      <c r="A61" s="19" t="s">
        <v>168</v>
      </c>
      <c r="B61" s="19" t="s">
        <v>168</v>
      </c>
      <c r="C61" s="19" t="s">
        <v>169</v>
      </c>
      <c r="D61" s="19" t="s">
        <v>13</v>
      </c>
      <c r="E61" s="9">
        <v>0.54276999999999997</v>
      </c>
      <c r="F61" s="9">
        <v>101.57986</v>
      </c>
      <c r="G61" s="8" t="s">
        <v>170</v>
      </c>
      <c r="H61" s="10" t="s">
        <v>15</v>
      </c>
      <c r="I61" s="10" t="s">
        <v>15</v>
      </c>
    </row>
    <row r="62" spans="1:9" x14ac:dyDescent="0.35">
      <c r="A62" s="19" t="s">
        <v>134</v>
      </c>
      <c r="B62" s="19" t="s">
        <v>134</v>
      </c>
      <c r="C62" s="19" t="s">
        <v>171</v>
      </c>
      <c r="D62" s="19" t="s">
        <v>13</v>
      </c>
      <c r="E62" s="9">
        <v>-1.33962</v>
      </c>
      <c r="F62" s="9">
        <v>103.45538000000001</v>
      </c>
      <c r="G62" s="8" t="s">
        <v>172</v>
      </c>
      <c r="H62" s="10" t="s">
        <v>15</v>
      </c>
      <c r="I62" s="10" t="s">
        <v>16</v>
      </c>
    </row>
    <row r="63" spans="1:9" ht="31" x14ac:dyDescent="0.35">
      <c r="A63" s="19" t="s">
        <v>173</v>
      </c>
      <c r="B63" s="19" t="s">
        <v>174</v>
      </c>
      <c r="C63" s="19" t="s">
        <v>175</v>
      </c>
      <c r="D63" s="19" t="s">
        <v>13</v>
      </c>
      <c r="E63" s="9">
        <v>-2.4947900000000001</v>
      </c>
      <c r="F63" s="9">
        <v>102.87414</v>
      </c>
      <c r="G63" s="8" t="s">
        <v>176</v>
      </c>
      <c r="H63" s="10" t="s">
        <v>15</v>
      </c>
      <c r="I63" s="10" t="s">
        <v>16</v>
      </c>
    </row>
    <row r="64" spans="1:9" x14ac:dyDescent="0.35">
      <c r="A64" s="19" t="s">
        <v>177</v>
      </c>
      <c r="B64" s="19" t="s">
        <v>177</v>
      </c>
      <c r="C64" s="19" t="s">
        <v>178</v>
      </c>
      <c r="D64" s="19" t="s">
        <v>13</v>
      </c>
      <c r="E64" s="9">
        <v>0.62672000000000005</v>
      </c>
      <c r="F64" s="9">
        <v>101.13858</v>
      </c>
      <c r="G64" s="8" t="s">
        <v>179</v>
      </c>
      <c r="H64" s="10" t="s">
        <v>15</v>
      </c>
      <c r="I64" s="10" t="s">
        <v>16</v>
      </c>
    </row>
    <row r="65" spans="1:9" x14ac:dyDescent="0.35">
      <c r="A65" s="19" t="s">
        <v>180</v>
      </c>
      <c r="B65" s="19" t="s">
        <v>181</v>
      </c>
      <c r="C65" s="19" t="s">
        <v>182</v>
      </c>
      <c r="D65" s="19" t="s">
        <v>13</v>
      </c>
      <c r="E65" s="9">
        <v>-1.37507</v>
      </c>
      <c r="F65" s="9">
        <v>101.89189</v>
      </c>
      <c r="G65" s="8" t="s">
        <v>183</v>
      </c>
      <c r="H65" s="10" t="s">
        <v>15</v>
      </c>
      <c r="I65" s="10" t="s">
        <v>15</v>
      </c>
    </row>
    <row r="66" spans="1:9" ht="46.5" x14ac:dyDescent="0.35">
      <c r="A66" s="19" t="s">
        <v>184</v>
      </c>
      <c r="B66" s="19" t="s">
        <v>184</v>
      </c>
      <c r="C66" s="19" t="s">
        <v>185</v>
      </c>
      <c r="D66" s="19" t="s">
        <v>13</v>
      </c>
      <c r="E66" s="9">
        <v>-1.3073999999999999</v>
      </c>
      <c r="F66" s="9">
        <v>101.76519</v>
      </c>
      <c r="G66" s="8" t="s">
        <v>186</v>
      </c>
      <c r="H66" s="10" t="s">
        <v>15</v>
      </c>
      <c r="I66" s="10" t="s">
        <v>15</v>
      </c>
    </row>
    <row r="67" spans="1:9" x14ac:dyDescent="0.35">
      <c r="A67" s="19" t="s">
        <v>113</v>
      </c>
      <c r="B67" s="19" t="s">
        <v>187</v>
      </c>
      <c r="C67" s="19" t="s">
        <v>188</v>
      </c>
      <c r="D67" s="19" t="s">
        <v>13</v>
      </c>
      <c r="E67" s="9">
        <v>1.8712</v>
      </c>
      <c r="F67" s="9">
        <v>100.431</v>
      </c>
      <c r="G67" s="8" t="s">
        <v>189</v>
      </c>
      <c r="H67" s="10" t="s">
        <v>15</v>
      </c>
      <c r="I67" s="10" t="s">
        <v>15</v>
      </c>
    </row>
    <row r="68" spans="1:9" x14ac:dyDescent="0.35">
      <c r="A68" s="19" t="s">
        <v>190</v>
      </c>
      <c r="B68" s="19" t="s">
        <v>190</v>
      </c>
      <c r="C68" s="19" t="s">
        <v>191</v>
      </c>
      <c r="D68" s="19" t="s">
        <v>13</v>
      </c>
      <c r="E68" s="9">
        <v>2.0723500000000001</v>
      </c>
      <c r="F68" s="9">
        <v>100.01025</v>
      </c>
      <c r="G68" s="8" t="s">
        <v>192</v>
      </c>
      <c r="H68" s="10" t="s">
        <v>15</v>
      </c>
      <c r="I68" s="10" t="s">
        <v>16</v>
      </c>
    </row>
    <row r="69" spans="1:9" x14ac:dyDescent="0.35">
      <c r="A69" s="19" t="s">
        <v>193</v>
      </c>
      <c r="B69" s="19" t="s">
        <v>193</v>
      </c>
      <c r="C69" s="19" t="s">
        <v>194</v>
      </c>
      <c r="D69" s="19" t="s">
        <v>13</v>
      </c>
      <c r="E69" s="9">
        <v>-1.29592</v>
      </c>
      <c r="F69" s="9">
        <v>103.14364</v>
      </c>
      <c r="G69" s="8" t="s">
        <v>195</v>
      </c>
      <c r="H69" s="10" t="s">
        <v>15</v>
      </c>
      <c r="I69" s="10" t="s">
        <v>15</v>
      </c>
    </row>
    <row r="70" spans="1:9" ht="31" x14ac:dyDescent="0.35">
      <c r="A70" s="19" t="s">
        <v>196</v>
      </c>
      <c r="B70" s="19" t="s">
        <v>197</v>
      </c>
      <c r="C70" s="19" t="s">
        <v>16</v>
      </c>
      <c r="D70" s="19" t="s">
        <v>13</v>
      </c>
      <c r="E70" s="9">
        <v>-0.35815000000000002</v>
      </c>
      <c r="F70" s="9">
        <v>112.12931399999999</v>
      </c>
      <c r="G70" s="8" t="s">
        <v>198</v>
      </c>
      <c r="H70" s="10" t="s">
        <v>15</v>
      </c>
      <c r="I70" s="10" t="s">
        <v>15</v>
      </c>
    </row>
    <row r="71" spans="1:9" x14ac:dyDescent="0.35">
      <c r="A71" s="19" t="s">
        <v>196</v>
      </c>
      <c r="B71" s="19" t="s">
        <v>199</v>
      </c>
      <c r="C71" s="19" t="s">
        <v>200</v>
      </c>
      <c r="D71" s="19" t="s">
        <v>13</v>
      </c>
      <c r="E71" s="9">
        <v>-0.21335000000000001</v>
      </c>
      <c r="F71" s="9">
        <v>101.47432000000001</v>
      </c>
      <c r="G71" s="8" t="s">
        <v>201</v>
      </c>
      <c r="H71" s="10" t="s">
        <v>15</v>
      </c>
      <c r="I71" s="10" t="s">
        <v>15</v>
      </c>
    </row>
    <row r="72" spans="1:9" ht="31" x14ac:dyDescent="0.35">
      <c r="A72" s="19" t="s">
        <v>202</v>
      </c>
      <c r="B72" s="19" t="s">
        <v>202</v>
      </c>
      <c r="C72" s="19" t="s">
        <v>203</v>
      </c>
      <c r="D72" s="19" t="s">
        <v>13</v>
      </c>
      <c r="E72" s="9">
        <v>-1.74247</v>
      </c>
      <c r="F72" s="9">
        <v>102.05446999999999</v>
      </c>
      <c r="G72" s="8" t="s">
        <v>204</v>
      </c>
      <c r="H72" s="10" t="s">
        <v>15</v>
      </c>
      <c r="I72" s="10" t="s">
        <v>16</v>
      </c>
    </row>
    <row r="73" spans="1:9" x14ac:dyDescent="0.35">
      <c r="A73" s="19" t="s">
        <v>205</v>
      </c>
      <c r="B73" s="19" t="s">
        <v>205</v>
      </c>
      <c r="C73" s="19" t="s">
        <v>206</v>
      </c>
      <c r="D73" s="19" t="s">
        <v>13</v>
      </c>
      <c r="E73" s="9">
        <v>-1.07603</v>
      </c>
      <c r="F73" s="9">
        <v>101.66361999999999</v>
      </c>
      <c r="G73" s="8" t="s">
        <v>207</v>
      </c>
      <c r="H73" s="10" t="s">
        <v>15</v>
      </c>
      <c r="I73" s="10" t="s">
        <v>15</v>
      </c>
    </row>
    <row r="74" spans="1:9" x14ac:dyDescent="0.35">
      <c r="A74" s="19" t="s">
        <v>208</v>
      </c>
      <c r="B74" s="19" t="s">
        <v>209</v>
      </c>
      <c r="C74" s="19" t="s">
        <v>210</v>
      </c>
      <c r="D74" s="19" t="s">
        <v>13</v>
      </c>
      <c r="E74" s="9">
        <v>-1.6485300000000001</v>
      </c>
      <c r="F74" s="9">
        <v>102.92547</v>
      </c>
      <c r="G74" s="8" t="s">
        <v>211</v>
      </c>
      <c r="H74" s="10" t="s">
        <v>15</v>
      </c>
      <c r="I74" s="10" t="s">
        <v>16</v>
      </c>
    </row>
    <row r="75" spans="1:9" x14ac:dyDescent="0.35">
      <c r="A75" s="19" t="s">
        <v>212</v>
      </c>
      <c r="B75" s="19" t="s">
        <v>213</v>
      </c>
      <c r="C75" s="19" t="s">
        <v>214</v>
      </c>
      <c r="D75" s="19" t="s">
        <v>13</v>
      </c>
      <c r="E75" s="9">
        <v>1.8138700000000001</v>
      </c>
      <c r="F75" s="9">
        <v>100.39847</v>
      </c>
      <c r="G75" s="8" t="s">
        <v>215</v>
      </c>
      <c r="H75" s="10" t="s">
        <v>15</v>
      </c>
      <c r="I75" s="10" t="s">
        <v>16</v>
      </c>
    </row>
    <row r="76" spans="1:9" x14ac:dyDescent="0.35">
      <c r="A76" s="19" t="s">
        <v>216</v>
      </c>
      <c r="B76" s="19" t="s">
        <v>217</v>
      </c>
      <c r="C76" s="19" t="s">
        <v>218</v>
      </c>
      <c r="D76" s="19" t="s">
        <v>13</v>
      </c>
      <c r="E76" s="9">
        <v>0.58135300000000001</v>
      </c>
      <c r="F76" s="9">
        <v>101.087097</v>
      </c>
      <c r="G76" s="8" t="s">
        <v>219</v>
      </c>
      <c r="H76" s="10" t="s">
        <v>15</v>
      </c>
      <c r="I76" s="10" t="s">
        <v>15</v>
      </c>
    </row>
    <row r="77" spans="1:9" x14ac:dyDescent="0.35">
      <c r="A77" s="19" t="s">
        <v>220</v>
      </c>
      <c r="B77" s="19" t="s">
        <v>221</v>
      </c>
      <c r="C77" s="19" t="s">
        <v>222</v>
      </c>
      <c r="D77" s="19" t="s">
        <v>13</v>
      </c>
      <c r="E77" s="9">
        <v>0.88424999999999998</v>
      </c>
      <c r="F77" s="9">
        <v>100.61168000000001</v>
      </c>
      <c r="G77" s="8" t="s">
        <v>223</v>
      </c>
      <c r="H77" s="10" t="s">
        <v>16</v>
      </c>
      <c r="I77" s="10" t="s">
        <v>15</v>
      </c>
    </row>
    <row r="78" spans="1:9" x14ac:dyDescent="0.35">
      <c r="A78" s="19" t="s">
        <v>224</v>
      </c>
      <c r="B78" s="19" t="s">
        <v>225</v>
      </c>
      <c r="C78" s="19" t="s">
        <v>226</v>
      </c>
      <c r="D78" s="19" t="s">
        <v>13</v>
      </c>
      <c r="E78" s="9">
        <v>1.2665900000000001</v>
      </c>
      <c r="F78" s="9">
        <v>109.22532</v>
      </c>
      <c r="G78" s="8" t="s">
        <v>227</v>
      </c>
      <c r="H78" s="10" t="s">
        <v>16</v>
      </c>
      <c r="I78" s="10" t="s">
        <v>15</v>
      </c>
    </row>
    <row r="79" spans="1:9" x14ac:dyDescent="0.35">
      <c r="A79" s="19" t="s">
        <v>134</v>
      </c>
      <c r="B79" s="19" t="s">
        <v>228</v>
      </c>
      <c r="C79" s="19" t="s">
        <v>229</v>
      </c>
      <c r="D79" s="19" t="s">
        <v>13</v>
      </c>
      <c r="E79" s="9">
        <v>0.13477</v>
      </c>
      <c r="F79" s="9">
        <v>101.26724</v>
      </c>
      <c r="G79" s="8" t="s">
        <v>230</v>
      </c>
      <c r="H79" s="10" t="s">
        <v>15</v>
      </c>
      <c r="I79" s="10" t="s">
        <v>15</v>
      </c>
    </row>
    <row r="80" spans="1:9" x14ac:dyDescent="0.35">
      <c r="A80" s="19" t="s">
        <v>231</v>
      </c>
      <c r="B80" s="19" t="s">
        <v>231</v>
      </c>
      <c r="C80" s="19" t="s">
        <v>232</v>
      </c>
      <c r="D80" s="19" t="s">
        <v>13</v>
      </c>
      <c r="E80" s="9">
        <v>6.2199999999999998E-3</v>
      </c>
      <c r="F80" s="9">
        <v>101.23752</v>
      </c>
      <c r="G80" s="8" t="s">
        <v>230</v>
      </c>
      <c r="H80" s="10" t="s">
        <v>15</v>
      </c>
      <c r="I80" s="10" t="s">
        <v>15</v>
      </c>
    </row>
    <row r="81" spans="1:9" x14ac:dyDescent="0.35">
      <c r="A81" s="19" t="s">
        <v>233</v>
      </c>
      <c r="B81" s="19" t="s">
        <v>234</v>
      </c>
      <c r="C81" s="19" t="s">
        <v>235</v>
      </c>
      <c r="D81" s="19" t="s">
        <v>19</v>
      </c>
      <c r="E81" s="9">
        <v>-0.15604000000000001</v>
      </c>
      <c r="F81" s="9">
        <v>102.20623999999999</v>
      </c>
      <c r="G81" s="8" t="s">
        <v>236</v>
      </c>
      <c r="H81" s="10" t="s">
        <v>15</v>
      </c>
      <c r="I81" s="10" t="s">
        <v>15</v>
      </c>
    </row>
    <row r="82" spans="1:9" x14ac:dyDescent="0.35">
      <c r="A82" s="19" t="s">
        <v>212</v>
      </c>
      <c r="B82" s="19" t="s">
        <v>237</v>
      </c>
      <c r="C82" s="19" t="s">
        <v>238</v>
      </c>
      <c r="D82" s="19" t="s">
        <v>13</v>
      </c>
      <c r="E82" s="9">
        <v>1.5487500000000001</v>
      </c>
      <c r="F82" s="9">
        <v>102.08844999999999</v>
      </c>
      <c r="G82" s="8" t="s">
        <v>239</v>
      </c>
      <c r="H82" s="10" t="s">
        <v>15</v>
      </c>
      <c r="I82" s="10" t="s">
        <v>16</v>
      </c>
    </row>
    <row r="83" spans="1:9" x14ac:dyDescent="0.35">
      <c r="A83" s="19" t="s">
        <v>240</v>
      </c>
      <c r="B83" s="19" t="s">
        <v>241</v>
      </c>
      <c r="C83" s="19" t="s">
        <v>242</v>
      </c>
      <c r="D83" s="19" t="s">
        <v>13</v>
      </c>
      <c r="E83" s="9">
        <v>0.72975000000000001</v>
      </c>
      <c r="F83" s="9">
        <v>110.46312</v>
      </c>
      <c r="G83" s="8" t="s">
        <v>243</v>
      </c>
      <c r="H83" s="10" t="s">
        <v>15</v>
      </c>
      <c r="I83" s="10" t="s">
        <v>16</v>
      </c>
    </row>
    <row r="84" spans="1:9" ht="31" x14ac:dyDescent="0.35">
      <c r="A84" s="19" t="s">
        <v>196</v>
      </c>
      <c r="B84" s="19" t="s">
        <v>244</v>
      </c>
      <c r="C84" s="19" t="s">
        <v>245</v>
      </c>
      <c r="D84" s="19" t="s">
        <v>13</v>
      </c>
      <c r="E84" s="9">
        <v>-8.3509E-2</v>
      </c>
      <c r="F84" s="9">
        <v>109.70279499999999</v>
      </c>
      <c r="G84" s="8" t="s">
        <v>246</v>
      </c>
      <c r="H84" s="10" t="s">
        <v>15</v>
      </c>
      <c r="I84" s="10" t="s">
        <v>15</v>
      </c>
    </row>
    <row r="85" spans="1:9" x14ac:dyDescent="0.35">
      <c r="A85" s="19" t="s">
        <v>247</v>
      </c>
      <c r="B85" s="19" t="s">
        <v>247</v>
      </c>
      <c r="C85" s="19" t="s">
        <v>16</v>
      </c>
      <c r="D85" s="19" t="s">
        <v>13</v>
      </c>
      <c r="E85" s="9">
        <v>1.1266</v>
      </c>
      <c r="F85" s="9">
        <v>100.84913</v>
      </c>
      <c r="G85" s="8" t="s">
        <v>248</v>
      </c>
      <c r="H85" s="10" t="s">
        <v>15</v>
      </c>
      <c r="I85" s="10" t="s">
        <v>15</v>
      </c>
    </row>
    <row r="86" spans="1:9" x14ac:dyDescent="0.35">
      <c r="A86" s="19" t="s">
        <v>249</v>
      </c>
      <c r="B86" s="19" t="s">
        <v>249</v>
      </c>
      <c r="C86" s="19" t="s">
        <v>250</v>
      </c>
      <c r="D86" s="19" t="s">
        <v>13</v>
      </c>
      <c r="E86" s="9">
        <v>0.98806000000000005</v>
      </c>
      <c r="F86" s="9">
        <v>101.24345</v>
      </c>
      <c r="G86" s="8" t="s">
        <v>251</v>
      </c>
      <c r="H86" s="10" t="s">
        <v>16</v>
      </c>
      <c r="I86" s="10" t="s">
        <v>15</v>
      </c>
    </row>
    <row r="87" spans="1:9" x14ac:dyDescent="0.35">
      <c r="A87" s="19" t="s">
        <v>252</v>
      </c>
      <c r="B87" s="19" t="s">
        <v>252</v>
      </c>
      <c r="C87" s="19" t="s">
        <v>253</v>
      </c>
      <c r="D87" s="19" t="s">
        <v>13</v>
      </c>
      <c r="E87" s="9">
        <v>0.42807000000000001</v>
      </c>
      <c r="F87" s="9">
        <v>101.59659000000001</v>
      </c>
      <c r="G87" s="8" t="s">
        <v>254</v>
      </c>
      <c r="H87" s="10" t="s">
        <v>15</v>
      </c>
      <c r="I87" s="10" t="s">
        <v>15</v>
      </c>
    </row>
    <row r="88" spans="1:9" ht="31" x14ac:dyDescent="0.35">
      <c r="A88" s="19" t="s">
        <v>85</v>
      </c>
      <c r="B88" s="19" t="s">
        <v>255</v>
      </c>
      <c r="C88" s="19" t="s">
        <v>256</v>
      </c>
      <c r="D88" s="19" t="s">
        <v>19</v>
      </c>
      <c r="E88" s="9">
        <v>-2.4458299999999999</v>
      </c>
      <c r="F88" s="9">
        <v>110.26582999999999</v>
      </c>
      <c r="G88" s="8" t="s">
        <v>257</v>
      </c>
      <c r="H88" s="10" t="s">
        <v>16</v>
      </c>
      <c r="I88" s="10" t="s">
        <v>15</v>
      </c>
    </row>
    <row r="89" spans="1:9" x14ac:dyDescent="0.35">
      <c r="A89" s="19" t="s">
        <v>258</v>
      </c>
      <c r="B89" s="19" t="s">
        <v>259</v>
      </c>
      <c r="C89" s="19" t="s">
        <v>260</v>
      </c>
      <c r="D89" s="19" t="s">
        <v>13</v>
      </c>
      <c r="E89" s="9">
        <v>-1.9639500000000001</v>
      </c>
      <c r="F89" s="9">
        <v>105.9516</v>
      </c>
      <c r="G89" s="8" t="s">
        <v>261</v>
      </c>
      <c r="H89" s="10" t="s">
        <v>15</v>
      </c>
      <c r="I89" s="10" t="s">
        <v>16</v>
      </c>
    </row>
    <row r="90" spans="1:9" ht="31" x14ac:dyDescent="0.35">
      <c r="A90" s="19" t="s">
        <v>262</v>
      </c>
      <c r="B90" s="19" t="s">
        <v>263</v>
      </c>
      <c r="C90" s="19" t="s">
        <v>264</v>
      </c>
      <c r="D90" s="19" t="s">
        <v>19</v>
      </c>
      <c r="E90" s="9">
        <v>-1.6236299999999999</v>
      </c>
      <c r="F90" s="9">
        <v>105.98857</v>
      </c>
      <c r="G90" s="8" t="s">
        <v>265</v>
      </c>
      <c r="H90" s="10" t="s">
        <v>15</v>
      </c>
      <c r="I90" s="10" t="s">
        <v>15</v>
      </c>
    </row>
    <row r="91" spans="1:9" x14ac:dyDescent="0.35">
      <c r="A91" s="19" t="s">
        <v>266</v>
      </c>
      <c r="B91" s="19" t="s">
        <v>266</v>
      </c>
      <c r="C91" s="19" t="s">
        <v>267</v>
      </c>
      <c r="D91" s="19" t="s">
        <v>13</v>
      </c>
      <c r="E91" s="9">
        <v>1.08056</v>
      </c>
      <c r="F91" s="9">
        <v>100.29443999999999</v>
      </c>
      <c r="G91" s="8" t="s">
        <v>268</v>
      </c>
      <c r="H91" s="10" t="s">
        <v>16</v>
      </c>
      <c r="I91" s="10" t="s">
        <v>15</v>
      </c>
    </row>
    <row r="92" spans="1:9" x14ac:dyDescent="0.35">
      <c r="A92" s="19" t="s">
        <v>269</v>
      </c>
      <c r="B92" s="19" t="s">
        <v>270</v>
      </c>
      <c r="C92" s="19" t="s">
        <v>271</v>
      </c>
      <c r="D92" s="19" t="s">
        <v>13</v>
      </c>
      <c r="E92" s="9">
        <v>1.06</v>
      </c>
      <c r="F92" s="9">
        <v>100.7572</v>
      </c>
      <c r="G92" s="8" t="s">
        <v>272</v>
      </c>
      <c r="H92" s="10" t="s">
        <v>15</v>
      </c>
      <c r="I92" s="10" t="s">
        <v>15</v>
      </c>
    </row>
    <row r="93" spans="1:9" x14ac:dyDescent="0.35">
      <c r="A93" s="19" t="s">
        <v>273</v>
      </c>
      <c r="B93" s="19" t="s">
        <v>273</v>
      </c>
      <c r="C93" s="19" t="s">
        <v>274</v>
      </c>
      <c r="D93" s="19" t="s">
        <v>13</v>
      </c>
      <c r="E93" s="9">
        <v>-1.6109199999999999</v>
      </c>
      <c r="F93" s="9">
        <v>103.34242</v>
      </c>
      <c r="G93" s="8" t="s">
        <v>275</v>
      </c>
      <c r="H93" s="10" t="s">
        <v>15</v>
      </c>
      <c r="I93" s="10" t="s">
        <v>15</v>
      </c>
    </row>
    <row r="94" spans="1:9" x14ac:dyDescent="0.35">
      <c r="A94" s="19" t="s">
        <v>233</v>
      </c>
      <c r="B94" s="19" t="s">
        <v>276</v>
      </c>
      <c r="C94" s="19" t="s">
        <v>277</v>
      </c>
      <c r="D94" s="19" t="s">
        <v>13</v>
      </c>
      <c r="E94" s="9">
        <v>-0.49318000000000001</v>
      </c>
      <c r="F94" s="9">
        <v>102.36756</v>
      </c>
      <c r="G94" s="8" t="s">
        <v>278</v>
      </c>
      <c r="H94" s="10" t="s">
        <v>15</v>
      </c>
      <c r="I94" s="10" t="s">
        <v>15</v>
      </c>
    </row>
    <row r="95" spans="1:9" x14ac:dyDescent="0.35">
      <c r="A95" s="19" t="s">
        <v>142</v>
      </c>
      <c r="B95" s="19" t="s">
        <v>279</v>
      </c>
      <c r="C95" s="19" t="s">
        <v>280</v>
      </c>
      <c r="D95" s="19" t="s">
        <v>13</v>
      </c>
      <c r="E95" s="9">
        <v>1.43269</v>
      </c>
      <c r="F95" s="9">
        <v>101.28567</v>
      </c>
      <c r="G95" s="8" t="s">
        <v>281</v>
      </c>
      <c r="H95" s="10" t="s">
        <v>15</v>
      </c>
      <c r="I95" s="10" t="s">
        <v>15</v>
      </c>
    </row>
    <row r="96" spans="1:9" x14ac:dyDescent="0.35">
      <c r="A96" s="19" t="s">
        <v>282</v>
      </c>
      <c r="B96" s="19" t="s">
        <v>283</v>
      </c>
      <c r="C96" s="19" t="s">
        <v>284</v>
      </c>
      <c r="D96" s="19" t="s">
        <v>13</v>
      </c>
      <c r="E96" s="9">
        <v>-2.41648</v>
      </c>
      <c r="F96" s="9">
        <v>102.68067000000001</v>
      </c>
      <c r="G96" s="8" t="s">
        <v>285</v>
      </c>
      <c r="H96" s="10" t="s">
        <v>15</v>
      </c>
      <c r="I96" s="10" t="s">
        <v>16</v>
      </c>
    </row>
    <row r="97" spans="1:9" x14ac:dyDescent="0.35">
      <c r="A97" s="19" t="s">
        <v>196</v>
      </c>
      <c r="B97" s="19" t="s">
        <v>286</v>
      </c>
      <c r="C97" s="19" t="s">
        <v>287</v>
      </c>
      <c r="D97" s="19" t="s">
        <v>13</v>
      </c>
      <c r="E97" s="9">
        <v>1.9473800000000001</v>
      </c>
      <c r="F97" s="9">
        <v>100.73712</v>
      </c>
      <c r="G97" s="8" t="s">
        <v>288</v>
      </c>
      <c r="H97" s="10" t="s">
        <v>15</v>
      </c>
      <c r="I97" s="10" t="s">
        <v>15</v>
      </c>
    </row>
    <row r="98" spans="1:9" x14ac:dyDescent="0.35">
      <c r="A98" s="19" t="s">
        <v>289</v>
      </c>
      <c r="B98" s="19" t="s">
        <v>289</v>
      </c>
      <c r="C98" s="19" t="s">
        <v>290</v>
      </c>
      <c r="D98" s="19" t="s">
        <v>13</v>
      </c>
      <c r="E98" s="9">
        <v>1.5986899999999999</v>
      </c>
      <c r="F98" s="9">
        <v>100.90522</v>
      </c>
      <c r="G98" s="8" t="s">
        <v>291</v>
      </c>
      <c r="H98" s="10" t="s">
        <v>15</v>
      </c>
      <c r="I98" s="10" t="s">
        <v>15</v>
      </c>
    </row>
    <row r="99" spans="1:9" x14ac:dyDescent="0.35">
      <c r="A99" s="19" t="s">
        <v>113</v>
      </c>
      <c r="B99" s="19" t="s">
        <v>292</v>
      </c>
      <c r="C99" s="19" t="s">
        <v>293</v>
      </c>
      <c r="D99" s="19" t="s">
        <v>13</v>
      </c>
      <c r="E99" s="9">
        <v>0.86399999999999999</v>
      </c>
      <c r="F99" s="9">
        <v>101.286</v>
      </c>
      <c r="G99" s="8" t="s">
        <v>294</v>
      </c>
      <c r="H99" s="10" t="s">
        <v>15</v>
      </c>
      <c r="I99" s="10" t="s">
        <v>15</v>
      </c>
    </row>
    <row r="100" spans="1:9" x14ac:dyDescent="0.35">
      <c r="A100" s="19" t="s">
        <v>295</v>
      </c>
      <c r="B100" s="19" t="s">
        <v>296</v>
      </c>
      <c r="C100" s="19" t="s">
        <v>297</v>
      </c>
      <c r="D100" s="19" t="s">
        <v>13</v>
      </c>
      <c r="E100" s="9">
        <v>1.0657000000000001</v>
      </c>
      <c r="F100" s="9">
        <v>99.963130000000007</v>
      </c>
      <c r="G100" s="8" t="s">
        <v>298</v>
      </c>
      <c r="H100" s="10" t="s">
        <v>15</v>
      </c>
      <c r="I100" s="10" t="s">
        <v>15</v>
      </c>
    </row>
    <row r="101" spans="1:9" x14ac:dyDescent="0.35">
      <c r="A101" s="19" t="s">
        <v>85</v>
      </c>
      <c r="B101" s="19" t="s">
        <v>299</v>
      </c>
      <c r="C101" s="19" t="s">
        <v>300</v>
      </c>
      <c r="D101" s="19" t="s">
        <v>13</v>
      </c>
      <c r="E101" s="9">
        <v>-2.2836099999999999</v>
      </c>
      <c r="F101" s="9">
        <v>110.50333000000001</v>
      </c>
      <c r="G101" s="8" t="s">
        <v>301</v>
      </c>
      <c r="H101" s="10" t="s">
        <v>16</v>
      </c>
      <c r="I101" s="10" t="s">
        <v>15</v>
      </c>
    </row>
    <row r="102" spans="1:9" x14ac:dyDescent="0.35">
      <c r="A102" s="19" t="s">
        <v>302</v>
      </c>
      <c r="B102" s="19" t="s">
        <v>303</v>
      </c>
      <c r="C102" s="19" t="s">
        <v>304</v>
      </c>
      <c r="D102" s="19" t="s">
        <v>13</v>
      </c>
      <c r="E102" s="9">
        <v>1.47583</v>
      </c>
      <c r="F102" s="9">
        <v>100.59881</v>
      </c>
      <c r="G102" s="8" t="s">
        <v>305</v>
      </c>
      <c r="H102" s="10" t="s">
        <v>15</v>
      </c>
      <c r="I102" s="10" t="s">
        <v>15</v>
      </c>
    </row>
    <row r="103" spans="1:9" x14ac:dyDescent="0.35">
      <c r="A103" s="19" t="s">
        <v>78</v>
      </c>
      <c r="B103" s="19" t="s">
        <v>306</v>
      </c>
      <c r="C103" s="19" t="s">
        <v>307</v>
      </c>
      <c r="D103" s="19" t="s">
        <v>13</v>
      </c>
      <c r="E103" s="9">
        <v>-5.7450000000000001E-2</v>
      </c>
      <c r="F103" s="9">
        <v>101.24185</v>
      </c>
      <c r="G103" s="8" t="s">
        <v>308</v>
      </c>
      <c r="H103" s="10" t="s">
        <v>15</v>
      </c>
      <c r="I103" s="10" t="s">
        <v>15</v>
      </c>
    </row>
    <row r="104" spans="1:9" ht="31" x14ac:dyDescent="0.35">
      <c r="A104" s="19" t="s">
        <v>116</v>
      </c>
      <c r="B104" s="19" t="s">
        <v>309</v>
      </c>
      <c r="C104" s="19" t="s">
        <v>310</v>
      </c>
      <c r="D104" s="19" t="s">
        <v>13</v>
      </c>
      <c r="E104" s="9">
        <v>0.60563900000000004</v>
      </c>
      <c r="F104" s="9">
        <v>101.241111</v>
      </c>
      <c r="G104" s="8" t="s">
        <v>311</v>
      </c>
      <c r="H104" s="10" t="s">
        <v>15</v>
      </c>
      <c r="I104" s="10" t="s">
        <v>15</v>
      </c>
    </row>
    <row r="105" spans="1:9" x14ac:dyDescent="0.35">
      <c r="A105" s="19" t="s">
        <v>116</v>
      </c>
      <c r="B105" s="19" t="s">
        <v>312</v>
      </c>
      <c r="C105" s="19" t="s">
        <v>313</v>
      </c>
      <c r="D105" s="19" t="s">
        <v>13</v>
      </c>
      <c r="E105" s="9">
        <v>1.7836700000000001</v>
      </c>
      <c r="F105" s="9">
        <v>100.39242</v>
      </c>
      <c r="G105" s="8" t="s">
        <v>314</v>
      </c>
      <c r="H105" s="10" t="s">
        <v>15</v>
      </c>
      <c r="I105" s="10" t="s">
        <v>15</v>
      </c>
    </row>
    <row r="106" spans="1:9" x14ac:dyDescent="0.35">
      <c r="A106" s="19" t="s">
        <v>116</v>
      </c>
      <c r="B106" s="19" t="s">
        <v>116</v>
      </c>
      <c r="C106" s="19" t="s">
        <v>315</v>
      </c>
      <c r="D106" s="19" t="s">
        <v>13</v>
      </c>
      <c r="E106" s="9">
        <v>1.1754100000000001</v>
      </c>
      <c r="F106" s="9">
        <v>100.23273</v>
      </c>
      <c r="G106" s="8" t="s">
        <v>316</v>
      </c>
      <c r="H106" s="10" t="s">
        <v>15</v>
      </c>
      <c r="I106" s="10" t="s">
        <v>15</v>
      </c>
    </row>
    <row r="107" spans="1:9" x14ac:dyDescent="0.35">
      <c r="A107" s="19" t="s">
        <v>116</v>
      </c>
      <c r="B107" s="19" t="s">
        <v>317</v>
      </c>
      <c r="C107" s="19" t="s">
        <v>318</v>
      </c>
      <c r="D107" s="19" t="s">
        <v>13</v>
      </c>
      <c r="E107" s="9">
        <v>1.06897</v>
      </c>
      <c r="F107" s="9">
        <v>100.1172</v>
      </c>
      <c r="G107" s="8" t="s">
        <v>319</v>
      </c>
      <c r="H107" s="10" t="s">
        <v>15</v>
      </c>
      <c r="I107" s="10" t="s">
        <v>15</v>
      </c>
    </row>
    <row r="108" spans="1:9" ht="31" x14ac:dyDescent="0.35">
      <c r="A108" s="19" t="s">
        <v>320</v>
      </c>
      <c r="B108" s="19" t="s">
        <v>320</v>
      </c>
      <c r="C108" s="19" t="s">
        <v>321</v>
      </c>
      <c r="D108" s="19" t="s">
        <v>13</v>
      </c>
      <c r="E108" s="9">
        <v>-0.75231000000000003</v>
      </c>
      <c r="F108" s="9">
        <v>102.24464</v>
      </c>
      <c r="G108" s="8" t="s">
        <v>322</v>
      </c>
      <c r="H108" s="10" t="s">
        <v>15</v>
      </c>
      <c r="I108" s="10" t="s">
        <v>15</v>
      </c>
    </row>
    <row r="109" spans="1:9" x14ac:dyDescent="0.35">
      <c r="A109" s="19" t="s">
        <v>220</v>
      </c>
      <c r="B109" s="19" t="s">
        <v>323</v>
      </c>
      <c r="C109" s="19" t="s">
        <v>324</v>
      </c>
      <c r="D109" s="19" t="s">
        <v>13</v>
      </c>
      <c r="E109" s="9">
        <v>0.67462999999999995</v>
      </c>
      <c r="F109" s="9">
        <v>101.72892</v>
      </c>
      <c r="G109" s="8" t="s">
        <v>325</v>
      </c>
      <c r="H109" s="10" t="s">
        <v>16</v>
      </c>
      <c r="I109" s="10" t="s">
        <v>15</v>
      </c>
    </row>
    <row r="110" spans="1:9" x14ac:dyDescent="0.35">
      <c r="A110" s="19" t="s">
        <v>212</v>
      </c>
      <c r="B110" s="19" t="s">
        <v>326</v>
      </c>
      <c r="C110" s="19" t="s">
        <v>327</v>
      </c>
      <c r="D110" s="19" t="s">
        <v>13</v>
      </c>
      <c r="E110" s="9">
        <v>1.81233</v>
      </c>
      <c r="F110" s="9">
        <v>100.02437</v>
      </c>
      <c r="G110" s="8" t="s">
        <v>328</v>
      </c>
      <c r="H110" s="10" t="s">
        <v>15</v>
      </c>
      <c r="I110" s="10" t="s">
        <v>16</v>
      </c>
    </row>
    <row r="111" spans="1:9" ht="31" x14ac:dyDescent="0.35">
      <c r="A111" s="19" t="s">
        <v>329</v>
      </c>
      <c r="B111" s="19" t="s">
        <v>329</v>
      </c>
      <c r="C111" s="19" t="s">
        <v>330</v>
      </c>
      <c r="D111" s="19" t="s">
        <v>13</v>
      </c>
      <c r="E111" s="9">
        <v>-1.7887299999999999</v>
      </c>
      <c r="F111" s="9">
        <v>103.07971000000001</v>
      </c>
      <c r="G111" s="8" t="s">
        <v>331</v>
      </c>
      <c r="H111" s="10" t="s">
        <v>15</v>
      </c>
      <c r="I111" s="10" t="s">
        <v>16</v>
      </c>
    </row>
    <row r="112" spans="1:9" x14ac:dyDescent="0.35">
      <c r="A112" s="19" t="s">
        <v>332</v>
      </c>
      <c r="B112" s="19" t="s">
        <v>333</v>
      </c>
      <c r="C112" s="19" t="s">
        <v>334</v>
      </c>
      <c r="D112" s="19" t="s">
        <v>13</v>
      </c>
      <c r="E112" s="9">
        <v>2.4088799999999999</v>
      </c>
      <c r="F112" s="9">
        <v>99.696709999999996</v>
      </c>
      <c r="G112" s="8" t="s">
        <v>335</v>
      </c>
      <c r="H112" s="10" t="s">
        <v>15</v>
      </c>
      <c r="I112" s="10" t="s">
        <v>15</v>
      </c>
    </row>
    <row r="113" spans="1:9" ht="31" x14ac:dyDescent="0.35">
      <c r="A113" s="19" t="s">
        <v>85</v>
      </c>
      <c r="B113" s="19" t="s">
        <v>336</v>
      </c>
      <c r="C113" s="19" t="s">
        <v>337</v>
      </c>
      <c r="D113" s="19" t="s">
        <v>13</v>
      </c>
      <c r="E113" s="9">
        <v>-1.5464</v>
      </c>
      <c r="F113" s="9">
        <v>110.34401</v>
      </c>
      <c r="G113" s="8" t="s">
        <v>338</v>
      </c>
      <c r="H113" s="10" t="s">
        <v>16</v>
      </c>
      <c r="I113" s="10" t="s">
        <v>15</v>
      </c>
    </row>
    <row r="114" spans="1:9" x14ac:dyDescent="0.35">
      <c r="A114" s="19" t="s">
        <v>100</v>
      </c>
      <c r="B114" s="19" t="s">
        <v>339</v>
      </c>
      <c r="C114" s="19" t="s">
        <v>340</v>
      </c>
      <c r="D114" s="19" t="s">
        <v>103</v>
      </c>
      <c r="E114" s="9">
        <v>1.56111</v>
      </c>
      <c r="F114" s="9">
        <v>100.54167</v>
      </c>
      <c r="G114" s="8" t="s">
        <v>341</v>
      </c>
      <c r="H114" s="10" t="s">
        <v>15</v>
      </c>
      <c r="I114" s="10" t="s">
        <v>15</v>
      </c>
    </row>
    <row r="115" spans="1:9" x14ac:dyDescent="0.35">
      <c r="A115" s="19" t="s">
        <v>342</v>
      </c>
      <c r="B115" s="19" t="s">
        <v>343</v>
      </c>
      <c r="C115" s="19" t="s">
        <v>344</v>
      </c>
      <c r="D115" s="19" t="s">
        <v>13</v>
      </c>
      <c r="E115" s="9">
        <v>0.30362</v>
      </c>
      <c r="F115" s="9">
        <v>101.90478</v>
      </c>
      <c r="G115" s="8" t="s">
        <v>345</v>
      </c>
      <c r="H115" s="10" t="s">
        <v>15</v>
      </c>
      <c r="I115" s="10" t="s">
        <v>15</v>
      </c>
    </row>
    <row r="116" spans="1:9" ht="31" x14ac:dyDescent="0.35">
      <c r="A116" s="19" t="s">
        <v>295</v>
      </c>
      <c r="B116" s="19" t="s">
        <v>346</v>
      </c>
      <c r="C116" s="19" t="s">
        <v>347</v>
      </c>
      <c r="D116" s="19" t="s">
        <v>13</v>
      </c>
      <c r="E116" s="9">
        <v>1.2166999999999999</v>
      </c>
      <c r="F116" s="9">
        <v>98.894999999999996</v>
      </c>
      <c r="G116" s="8" t="s">
        <v>246</v>
      </c>
      <c r="H116" s="10" t="s">
        <v>15</v>
      </c>
      <c r="I116" s="10" t="s">
        <v>15</v>
      </c>
    </row>
    <row r="117" spans="1:9" x14ac:dyDescent="0.35">
      <c r="A117" s="19" t="s">
        <v>348</v>
      </c>
      <c r="B117" s="19" t="s">
        <v>348</v>
      </c>
      <c r="C117" s="19" t="s">
        <v>349</v>
      </c>
      <c r="D117" s="19" t="s">
        <v>13</v>
      </c>
      <c r="E117" s="9">
        <v>1.4093199999999999</v>
      </c>
      <c r="F117" s="9">
        <v>98.858249999999998</v>
      </c>
      <c r="G117" s="8" t="s">
        <v>350</v>
      </c>
      <c r="H117" s="10" t="s">
        <v>15</v>
      </c>
      <c r="I117" s="10" t="s">
        <v>16</v>
      </c>
    </row>
    <row r="118" spans="1:9" x14ac:dyDescent="0.35">
      <c r="A118" s="19" t="s">
        <v>351</v>
      </c>
      <c r="B118" s="19" t="s">
        <v>352</v>
      </c>
      <c r="C118" s="19" t="s">
        <v>353</v>
      </c>
      <c r="D118" s="19" t="s">
        <v>13</v>
      </c>
      <c r="E118" s="9">
        <v>1.1287</v>
      </c>
      <c r="F118" s="9">
        <v>100.15452000000001</v>
      </c>
      <c r="G118" s="8" t="s">
        <v>354</v>
      </c>
      <c r="H118" s="10" t="s">
        <v>15</v>
      </c>
      <c r="I118" s="10" t="s">
        <v>15</v>
      </c>
    </row>
    <row r="119" spans="1:9" ht="31" x14ac:dyDescent="0.35">
      <c r="A119" s="19" t="s">
        <v>355</v>
      </c>
      <c r="B119" s="19" t="s">
        <v>355</v>
      </c>
      <c r="C119" s="19" t="s">
        <v>16</v>
      </c>
      <c r="D119" s="19" t="s">
        <v>13</v>
      </c>
      <c r="E119" s="9">
        <v>-1.3286389999999999</v>
      </c>
      <c r="F119" s="9">
        <v>103.27372200000001</v>
      </c>
      <c r="G119" s="8" t="s">
        <v>356</v>
      </c>
      <c r="H119" s="10" t="s">
        <v>15</v>
      </c>
      <c r="I119" s="10" t="s">
        <v>15</v>
      </c>
    </row>
    <row r="120" spans="1:9" x14ac:dyDescent="0.35">
      <c r="A120" s="19" t="s">
        <v>357</v>
      </c>
      <c r="B120" s="19" t="s">
        <v>357</v>
      </c>
      <c r="C120" s="19" t="s">
        <v>358</v>
      </c>
      <c r="D120" s="19" t="s">
        <v>13</v>
      </c>
      <c r="E120" s="9">
        <v>1.5487500000000001</v>
      </c>
      <c r="F120" s="9">
        <v>102.08844999999999</v>
      </c>
      <c r="G120" s="8" t="s">
        <v>359</v>
      </c>
      <c r="H120" s="10" t="s">
        <v>15</v>
      </c>
      <c r="I120" s="10" t="s">
        <v>15</v>
      </c>
    </row>
    <row r="121" spans="1:9" x14ac:dyDescent="0.35">
      <c r="A121" s="19" t="s">
        <v>360</v>
      </c>
      <c r="B121" s="19" t="s">
        <v>361</v>
      </c>
      <c r="C121" s="19" t="s">
        <v>362</v>
      </c>
      <c r="D121" s="19" t="s">
        <v>13</v>
      </c>
      <c r="E121" s="9">
        <v>1.1818599999999999</v>
      </c>
      <c r="F121" s="9">
        <v>109.438</v>
      </c>
      <c r="G121" s="8" t="s">
        <v>363</v>
      </c>
      <c r="H121" s="10" t="s">
        <v>16</v>
      </c>
      <c r="I121" s="10" t="s">
        <v>15</v>
      </c>
    </row>
    <row r="122" spans="1:9" ht="31" x14ac:dyDescent="0.35">
      <c r="A122" s="19" t="s">
        <v>364</v>
      </c>
      <c r="B122" s="19" t="s">
        <v>365</v>
      </c>
      <c r="C122" s="19" t="s">
        <v>366</v>
      </c>
      <c r="D122" s="19" t="s">
        <v>13</v>
      </c>
      <c r="E122" s="9">
        <v>-1.96292</v>
      </c>
      <c r="F122" s="9">
        <v>103.6155</v>
      </c>
      <c r="G122" s="8" t="s">
        <v>367</v>
      </c>
      <c r="H122" s="10" t="s">
        <v>15</v>
      </c>
      <c r="I122" s="10" t="s">
        <v>16</v>
      </c>
    </row>
    <row r="123" spans="1:9" x14ac:dyDescent="0.35">
      <c r="A123" s="19" t="s">
        <v>368</v>
      </c>
      <c r="B123" s="19" t="s">
        <v>369</v>
      </c>
      <c r="C123" s="19" t="s">
        <v>370</v>
      </c>
      <c r="D123" s="19" t="s">
        <v>13</v>
      </c>
      <c r="E123" s="9">
        <v>-0.49340000000000001</v>
      </c>
      <c r="F123" s="9">
        <v>102.06247</v>
      </c>
      <c r="G123" s="8" t="s">
        <v>371</v>
      </c>
      <c r="H123" s="10" t="s">
        <v>15</v>
      </c>
      <c r="I123" s="10" t="s">
        <v>15</v>
      </c>
    </row>
    <row r="124" spans="1:9" x14ac:dyDescent="0.35">
      <c r="A124" s="19" t="s">
        <v>372</v>
      </c>
      <c r="B124" s="19" t="s">
        <v>372</v>
      </c>
      <c r="C124" s="19" t="s">
        <v>373</v>
      </c>
      <c r="D124" s="19" t="s">
        <v>13</v>
      </c>
      <c r="E124" s="9">
        <v>0.13630999999999999</v>
      </c>
      <c r="F124" s="9">
        <v>101.70502999999999</v>
      </c>
      <c r="G124" s="8" t="s">
        <v>374</v>
      </c>
      <c r="H124" s="10" t="s">
        <v>15</v>
      </c>
      <c r="I124" s="10" t="s">
        <v>15</v>
      </c>
    </row>
    <row r="125" spans="1:9" x14ac:dyDescent="0.35">
      <c r="A125" s="19" t="s">
        <v>375</v>
      </c>
      <c r="B125" s="19" t="s">
        <v>375</v>
      </c>
      <c r="C125" s="19" t="s">
        <v>376</v>
      </c>
      <c r="D125" s="19" t="s">
        <v>13</v>
      </c>
      <c r="E125" s="9">
        <v>0.77083000000000002</v>
      </c>
      <c r="F125" s="9">
        <v>100.88527999999999</v>
      </c>
      <c r="G125" s="8" t="s">
        <v>377</v>
      </c>
      <c r="H125" s="10" t="s">
        <v>15</v>
      </c>
      <c r="I125" s="10" t="s">
        <v>15</v>
      </c>
    </row>
    <row r="126" spans="1:9" x14ac:dyDescent="0.35">
      <c r="A126" s="19" t="s">
        <v>378</v>
      </c>
      <c r="B126" s="19" t="s">
        <v>379</v>
      </c>
      <c r="C126" s="19" t="s">
        <v>380</v>
      </c>
      <c r="D126" s="19" t="s">
        <v>13</v>
      </c>
      <c r="E126" s="9">
        <v>-4.0829999999999998E-2</v>
      </c>
      <c r="F126" s="9">
        <v>110.80880000000001</v>
      </c>
      <c r="G126" s="8" t="s">
        <v>381</v>
      </c>
      <c r="H126" s="10" t="s">
        <v>15</v>
      </c>
      <c r="I126" s="10" t="s">
        <v>15</v>
      </c>
    </row>
    <row r="127" spans="1:9" x14ac:dyDescent="0.35">
      <c r="A127" s="19" t="s">
        <v>382</v>
      </c>
      <c r="B127" s="19" t="s">
        <v>382</v>
      </c>
      <c r="C127" s="19" t="s">
        <v>383</v>
      </c>
      <c r="D127" s="19" t="s">
        <v>13</v>
      </c>
      <c r="E127" s="9">
        <v>0.41438999999999998</v>
      </c>
      <c r="F127" s="9">
        <v>101.66674999999999</v>
      </c>
      <c r="G127" s="8" t="s">
        <v>384</v>
      </c>
      <c r="H127" s="10" t="s">
        <v>16</v>
      </c>
      <c r="I127" s="10" t="s">
        <v>15</v>
      </c>
    </row>
    <row r="128" spans="1:9" ht="31" x14ac:dyDescent="0.35">
      <c r="A128" s="19" t="s">
        <v>385</v>
      </c>
      <c r="B128" s="19" t="s">
        <v>385</v>
      </c>
      <c r="C128" s="19" t="s">
        <v>386</v>
      </c>
      <c r="D128" s="19" t="s">
        <v>13</v>
      </c>
      <c r="E128" s="9">
        <v>1.07894</v>
      </c>
      <c r="F128" s="9">
        <v>100.05509000000001</v>
      </c>
      <c r="G128" s="8" t="s">
        <v>387</v>
      </c>
      <c r="H128" s="10" t="s">
        <v>15</v>
      </c>
      <c r="I128" s="10" t="s">
        <v>15</v>
      </c>
    </row>
    <row r="129" spans="1:9" x14ac:dyDescent="0.35">
      <c r="A129" s="19" t="s">
        <v>388</v>
      </c>
      <c r="B129" s="19" t="s">
        <v>389</v>
      </c>
      <c r="C129" s="19" t="s">
        <v>390</v>
      </c>
      <c r="D129" s="19" t="s">
        <v>13</v>
      </c>
      <c r="E129" s="9">
        <v>-2.4921700000000002</v>
      </c>
      <c r="F129" s="9">
        <v>106.36432000000001</v>
      </c>
      <c r="G129" s="8" t="s">
        <v>391</v>
      </c>
      <c r="H129" s="10" t="s">
        <v>15</v>
      </c>
      <c r="I129" s="10" t="s">
        <v>16</v>
      </c>
    </row>
    <row r="130" spans="1:9" x14ac:dyDescent="0.35">
      <c r="A130" s="19" t="s">
        <v>142</v>
      </c>
      <c r="B130" s="19" t="s">
        <v>392</v>
      </c>
      <c r="C130" s="19" t="s">
        <v>393</v>
      </c>
      <c r="D130" s="19" t="s">
        <v>13</v>
      </c>
      <c r="E130" s="9">
        <v>0.85582000000000003</v>
      </c>
      <c r="F130" s="9">
        <v>101.30262</v>
      </c>
      <c r="G130" s="8" t="s">
        <v>394</v>
      </c>
      <c r="H130" s="10" t="s">
        <v>16</v>
      </c>
      <c r="I130" s="10" t="s">
        <v>15</v>
      </c>
    </row>
    <row r="131" spans="1:9" x14ac:dyDescent="0.35">
      <c r="A131" s="19" t="s">
        <v>395</v>
      </c>
      <c r="B131" s="19" t="s">
        <v>396</v>
      </c>
      <c r="C131" s="19" t="s">
        <v>397</v>
      </c>
      <c r="D131" s="19" t="s">
        <v>13</v>
      </c>
      <c r="E131" s="9">
        <v>1.3010999999999999</v>
      </c>
      <c r="F131" s="9">
        <v>100.3977</v>
      </c>
      <c r="G131" s="8" t="s">
        <v>398</v>
      </c>
      <c r="H131" s="10" t="s">
        <v>16</v>
      </c>
      <c r="I131" s="10" t="s">
        <v>15</v>
      </c>
    </row>
    <row r="132" spans="1:9" x14ac:dyDescent="0.35">
      <c r="A132" s="19" t="s">
        <v>399</v>
      </c>
      <c r="B132" s="19" t="s">
        <v>399</v>
      </c>
      <c r="C132" s="19" t="s">
        <v>400</v>
      </c>
      <c r="D132" s="19" t="s">
        <v>13</v>
      </c>
      <c r="E132" s="9">
        <v>-0.73470999999999997</v>
      </c>
      <c r="F132" s="9">
        <v>102.52409</v>
      </c>
      <c r="G132" s="8" t="s">
        <v>401</v>
      </c>
      <c r="H132" s="10" t="s">
        <v>15</v>
      </c>
      <c r="I132" s="10" t="s">
        <v>15</v>
      </c>
    </row>
    <row r="133" spans="1:9" x14ac:dyDescent="0.35">
      <c r="A133" s="19" t="s">
        <v>402</v>
      </c>
      <c r="B133" s="19" t="s">
        <v>403</v>
      </c>
      <c r="C133" s="19" t="s">
        <v>404</v>
      </c>
      <c r="D133" s="19" t="s">
        <v>13</v>
      </c>
      <c r="E133" s="9">
        <v>0.4582</v>
      </c>
      <c r="F133" s="9">
        <v>100.80204000000001</v>
      </c>
      <c r="G133" s="8" t="s">
        <v>405</v>
      </c>
      <c r="H133" s="10" t="s">
        <v>15</v>
      </c>
      <c r="I133" s="10" t="s">
        <v>15</v>
      </c>
    </row>
    <row r="134" spans="1:9" x14ac:dyDescent="0.35">
      <c r="A134" s="19" t="s">
        <v>402</v>
      </c>
      <c r="B134" s="19" t="s">
        <v>406</v>
      </c>
      <c r="C134" s="19" t="s">
        <v>407</v>
      </c>
      <c r="D134" s="19" t="s">
        <v>13</v>
      </c>
      <c r="E134" s="9">
        <v>0.52903</v>
      </c>
      <c r="F134" s="9">
        <v>100.77697000000001</v>
      </c>
      <c r="G134" s="8" t="s">
        <v>405</v>
      </c>
      <c r="H134" s="10" t="s">
        <v>15</v>
      </c>
      <c r="I134" s="10" t="s">
        <v>15</v>
      </c>
    </row>
    <row r="135" spans="1:9" x14ac:dyDescent="0.35">
      <c r="A135" s="19" t="s">
        <v>402</v>
      </c>
      <c r="B135" s="19" t="s">
        <v>408</v>
      </c>
      <c r="C135" s="19" t="s">
        <v>409</v>
      </c>
      <c r="D135" s="19" t="s">
        <v>13</v>
      </c>
      <c r="E135" s="9">
        <v>2.8522500000000002</v>
      </c>
      <c r="F135" s="9">
        <v>99.67362</v>
      </c>
      <c r="G135" s="8" t="s">
        <v>410</v>
      </c>
      <c r="H135" s="10" t="s">
        <v>15</v>
      </c>
      <c r="I135" s="10" t="s">
        <v>15</v>
      </c>
    </row>
    <row r="136" spans="1:9" x14ac:dyDescent="0.35">
      <c r="A136" s="19" t="s">
        <v>411</v>
      </c>
      <c r="B136" s="19" t="s">
        <v>411</v>
      </c>
      <c r="C136" s="19" t="s">
        <v>412</v>
      </c>
      <c r="D136" s="19" t="s">
        <v>13</v>
      </c>
      <c r="E136" s="9">
        <v>0.42363000000000001</v>
      </c>
      <c r="F136" s="9">
        <v>101.58915</v>
      </c>
      <c r="G136" s="8" t="s">
        <v>413</v>
      </c>
      <c r="H136" s="10" t="s">
        <v>15</v>
      </c>
      <c r="I136" s="10" t="s">
        <v>15</v>
      </c>
    </row>
    <row r="137" spans="1:9" x14ac:dyDescent="0.35">
      <c r="A137" s="19" t="s">
        <v>262</v>
      </c>
      <c r="B137" s="19" t="s">
        <v>414</v>
      </c>
      <c r="C137" s="19" t="s">
        <v>415</v>
      </c>
      <c r="D137" s="19" t="s">
        <v>19</v>
      </c>
      <c r="E137" s="9">
        <v>2.1030500000000001</v>
      </c>
      <c r="F137" s="9">
        <v>99.947659999999999</v>
      </c>
      <c r="G137" s="8" t="s">
        <v>416</v>
      </c>
      <c r="H137" s="10" t="s">
        <v>15</v>
      </c>
      <c r="I137" s="10" t="s">
        <v>16</v>
      </c>
    </row>
    <row r="138" spans="1:9" x14ac:dyDescent="0.35">
      <c r="A138" s="19" t="s">
        <v>196</v>
      </c>
      <c r="B138" s="19" t="s">
        <v>417</v>
      </c>
      <c r="C138" s="19" t="s">
        <v>418</v>
      </c>
      <c r="D138" s="19" t="s">
        <v>13</v>
      </c>
      <c r="E138" s="9">
        <v>0.74072000000000005</v>
      </c>
      <c r="F138" s="9">
        <v>108.94186999999999</v>
      </c>
      <c r="G138" s="8" t="s">
        <v>419</v>
      </c>
      <c r="H138" s="10" t="s">
        <v>15</v>
      </c>
      <c r="I138" s="10" t="s">
        <v>15</v>
      </c>
    </row>
    <row r="139" spans="1:9" x14ac:dyDescent="0.35">
      <c r="A139" s="19" t="s">
        <v>420</v>
      </c>
      <c r="B139" s="19" t="s">
        <v>420</v>
      </c>
      <c r="C139" s="19" t="s">
        <v>421</v>
      </c>
      <c r="D139" s="19" t="s">
        <v>13</v>
      </c>
      <c r="E139" s="9">
        <v>0.58979999999999999</v>
      </c>
      <c r="F139" s="9">
        <v>100.99145</v>
      </c>
      <c r="G139" s="8" t="s">
        <v>422</v>
      </c>
      <c r="H139" s="10" t="s">
        <v>16</v>
      </c>
      <c r="I139" s="10" t="s">
        <v>15</v>
      </c>
    </row>
    <row r="140" spans="1:9" x14ac:dyDescent="0.35">
      <c r="A140" s="19" t="s">
        <v>423</v>
      </c>
      <c r="B140" s="19" t="s">
        <v>424</v>
      </c>
      <c r="C140" s="19" t="s">
        <v>425</v>
      </c>
      <c r="D140" s="19" t="s">
        <v>19</v>
      </c>
      <c r="E140" s="9">
        <v>1.79278</v>
      </c>
      <c r="F140" s="9">
        <v>100.15582999999999</v>
      </c>
      <c r="G140" s="8" t="s">
        <v>426</v>
      </c>
      <c r="H140" s="10" t="s">
        <v>15</v>
      </c>
      <c r="I140" s="10" t="s">
        <v>16</v>
      </c>
    </row>
    <row r="141" spans="1:9" x14ac:dyDescent="0.35">
      <c r="A141" s="19" t="s">
        <v>423</v>
      </c>
      <c r="B141" s="19" t="s">
        <v>427</v>
      </c>
      <c r="C141" s="19" t="s">
        <v>428</v>
      </c>
      <c r="D141" s="19" t="s">
        <v>19</v>
      </c>
      <c r="E141" s="9">
        <v>1.67588</v>
      </c>
      <c r="F141" s="9">
        <v>100.32325</v>
      </c>
      <c r="G141" s="8" t="s">
        <v>429</v>
      </c>
      <c r="H141" s="10" t="s">
        <v>15</v>
      </c>
      <c r="I141" s="10" t="s">
        <v>16</v>
      </c>
    </row>
    <row r="142" spans="1:9" x14ac:dyDescent="0.35">
      <c r="A142" s="19" t="s">
        <v>423</v>
      </c>
      <c r="B142" s="19" t="s">
        <v>430</v>
      </c>
      <c r="C142" s="19" t="s">
        <v>431</v>
      </c>
      <c r="D142" s="19" t="s">
        <v>19</v>
      </c>
      <c r="E142" s="9">
        <v>1.6433199999999999</v>
      </c>
      <c r="F142" s="9">
        <v>100.41762</v>
      </c>
      <c r="G142" s="8" t="s">
        <v>429</v>
      </c>
      <c r="H142" s="10" t="s">
        <v>15</v>
      </c>
      <c r="I142" s="10" t="s">
        <v>16</v>
      </c>
    </row>
    <row r="143" spans="1:9" x14ac:dyDescent="0.35">
      <c r="A143" s="19" t="s">
        <v>423</v>
      </c>
      <c r="B143" s="19" t="s">
        <v>432</v>
      </c>
      <c r="C143" s="19" t="s">
        <v>433</v>
      </c>
      <c r="D143" s="19" t="s">
        <v>19</v>
      </c>
      <c r="E143" s="9">
        <v>1.70922</v>
      </c>
      <c r="F143" s="9">
        <v>100.28907</v>
      </c>
      <c r="G143" s="8" t="s">
        <v>434</v>
      </c>
      <c r="H143" s="10" t="s">
        <v>15</v>
      </c>
      <c r="I143" s="10" t="s">
        <v>16</v>
      </c>
    </row>
    <row r="144" spans="1:9" x14ac:dyDescent="0.35">
      <c r="A144" s="19" t="s">
        <v>423</v>
      </c>
      <c r="B144" s="19" t="s">
        <v>435</v>
      </c>
      <c r="C144" s="19" t="s">
        <v>16</v>
      </c>
      <c r="D144" s="19" t="s">
        <v>16</v>
      </c>
      <c r="E144" s="9" t="s">
        <v>16</v>
      </c>
      <c r="F144" s="9" t="s">
        <v>16</v>
      </c>
      <c r="G144" s="8" t="s">
        <v>16</v>
      </c>
      <c r="H144" s="10" t="s">
        <v>15</v>
      </c>
      <c r="I144" s="10" t="s">
        <v>16</v>
      </c>
    </row>
    <row r="145" spans="1:9" x14ac:dyDescent="0.35">
      <c r="A145" s="19" t="s">
        <v>423</v>
      </c>
      <c r="B145" s="19" t="s">
        <v>436</v>
      </c>
      <c r="C145" s="19" t="s">
        <v>437</v>
      </c>
      <c r="D145" s="19" t="s">
        <v>13</v>
      </c>
      <c r="E145" s="9">
        <v>1.0489200000000001</v>
      </c>
      <c r="F145" s="9">
        <v>100.01228</v>
      </c>
      <c r="G145" s="8" t="s">
        <v>438</v>
      </c>
      <c r="H145" s="10" t="s">
        <v>15</v>
      </c>
      <c r="I145" s="10" t="s">
        <v>16</v>
      </c>
    </row>
    <row r="146" spans="1:9" x14ac:dyDescent="0.35">
      <c r="A146" s="19" t="s">
        <v>423</v>
      </c>
      <c r="B146" s="19" t="s">
        <v>439</v>
      </c>
      <c r="C146" s="19" t="s">
        <v>440</v>
      </c>
      <c r="D146" s="19" t="s">
        <v>13</v>
      </c>
      <c r="E146" s="9">
        <v>0.62994000000000006</v>
      </c>
      <c r="F146" s="9">
        <v>101.77956</v>
      </c>
      <c r="G146" s="8" t="s">
        <v>441</v>
      </c>
      <c r="H146" s="10" t="s">
        <v>15</v>
      </c>
      <c r="I146" s="10" t="s">
        <v>16</v>
      </c>
    </row>
    <row r="147" spans="1:9" x14ac:dyDescent="0.35">
      <c r="A147" s="19" t="s">
        <v>423</v>
      </c>
      <c r="B147" s="19" t="s">
        <v>442</v>
      </c>
      <c r="C147" s="19" t="s">
        <v>443</v>
      </c>
      <c r="D147" s="19" t="s">
        <v>19</v>
      </c>
      <c r="E147" s="9">
        <v>0.72572000000000003</v>
      </c>
      <c r="F147" s="9">
        <v>100.57898</v>
      </c>
      <c r="G147" s="8" t="s">
        <v>444</v>
      </c>
      <c r="H147" s="10" t="s">
        <v>15</v>
      </c>
      <c r="I147" s="10" t="s">
        <v>16</v>
      </c>
    </row>
    <row r="148" spans="1:9" x14ac:dyDescent="0.35">
      <c r="A148" s="19" t="s">
        <v>423</v>
      </c>
      <c r="B148" s="19" t="s">
        <v>445</v>
      </c>
      <c r="C148" s="19" t="s">
        <v>446</v>
      </c>
      <c r="D148" s="19" t="s">
        <v>19</v>
      </c>
      <c r="E148" s="9">
        <v>0.59914999999999996</v>
      </c>
      <c r="F148" s="9">
        <v>100.69283</v>
      </c>
      <c r="G148" s="8" t="s">
        <v>447</v>
      </c>
      <c r="H148" s="10" t="s">
        <v>15</v>
      </c>
      <c r="I148" s="10" t="s">
        <v>16</v>
      </c>
    </row>
    <row r="149" spans="1:9" x14ac:dyDescent="0.35">
      <c r="A149" s="19" t="s">
        <v>423</v>
      </c>
      <c r="B149" s="19" t="s">
        <v>448</v>
      </c>
      <c r="C149" s="19" t="s">
        <v>16</v>
      </c>
      <c r="D149" s="19" t="s">
        <v>16</v>
      </c>
      <c r="E149" s="9" t="s">
        <v>16</v>
      </c>
      <c r="F149" s="9" t="s">
        <v>16</v>
      </c>
      <c r="G149" s="8" t="s">
        <v>16</v>
      </c>
      <c r="H149" s="10" t="s">
        <v>15</v>
      </c>
      <c r="I149" s="10" t="s">
        <v>15</v>
      </c>
    </row>
    <row r="150" spans="1:9" ht="31" x14ac:dyDescent="0.35">
      <c r="A150" s="19" t="s">
        <v>449</v>
      </c>
      <c r="B150" s="19" t="s">
        <v>450</v>
      </c>
      <c r="C150" s="19" t="s">
        <v>451</v>
      </c>
      <c r="D150" s="19" t="s">
        <v>13</v>
      </c>
      <c r="E150" s="9">
        <v>4.4670000000000001E-2</v>
      </c>
      <c r="F150" s="9">
        <v>111.02509999999999</v>
      </c>
      <c r="G150" s="8" t="s">
        <v>452</v>
      </c>
      <c r="H150" s="10" t="s">
        <v>15</v>
      </c>
      <c r="I150" s="10" t="s">
        <v>16</v>
      </c>
    </row>
    <row r="151" spans="1:9" ht="31" x14ac:dyDescent="0.35">
      <c r="A151" s="19" t="s">
        <v>453</v>
      </c>
      <c r="B151" s="19" t="s">
        <v>454</v>
      </c>
      <c r="C151" s="19" t="s">
        <v>455</v>
      </c>
      <c r="D151" s="19" t="s">
        <v>13</v>
      </c>
      <c r="E151" s="9">
        <v>-0.41125</v>
      </c>
      <c r="F151" s="9">
        <v>102.3595</v>
      </c>
      <c r="G151" s="8" t="s">
        <v>456</v>
      </c>
      <c r="H151" s="10" t="s">
        <v>15</v>
      </c>
      <c r="I151" s="10" t="s">
        <v>15</v>
      </c>
    </row>
    <row r="152" spans="1:9" x14ac:dyDescent="0.35">
      <c r="A152" s="19" t="s">
        <v>457</v>
      </c>
      <c r="B152" s="19" t="s">
        <v>458</v>
      </c>
      <c r="C152" s="19" t="s">
        <v>459</v>
      </c>
      <c r="D152" s="19" t="s">
        <v>13</v>
      </c>
      <c r="E152" s="9">
        <v>-1.44442</v>
      </c>
      <c r="F152" s="9">
        <v>103.62792</v>
      </c>
      <c r="G152" s="8" t="s">
        <v>460</v>
      </c>
      <c r="H152" s="10" t="s">
        <v>15</v>
      </c>
      <c r="I152" s="10" t="s">
        <v>16</v>
      </c>
    </row>
    <row r="153" spans="1:9" x14ac:dyDescent="0.35">
      <c r="A153" s="19" t="s">
        <v>461</v>
      </c>
      <c r="B153" s="19" t="s">
        <v>461</v>
      </c>
      <c r="C153" s="19" t="s">
        <v>462</v>
      </c>
      <c r="D153" s="19" t="s">
        <v>13</v>
      </c>
      <c r="E153" s="9">
        <v>-2.22193</v>
      </c>
      <c r="F153" s="9">
        <v>104.1768</v>
      </c>
      <c r="G153" s="8" t="s">
        <v>463</v>
      </c>
      <c r="H153" s="10" t="s">
        <v>15</v>
      </c>
      <c r="I153" s="10" t="s">
        <v>16</v>
      </c>
    </row>
    <row r="154" spans="1:9" x14ac:dyDescent="0.35">
      <c r="A154" s="19" t="s">
        <v>464</v>
      </c>
      <c r="B154" s="19" t="s">
        <v>465</v>
      </c>
      <c r="C154" s="19" t="s">
        <v>466</v>
      </c>
      <c r="D154" s="19" t="s">
        <v>13</v>
      </c>
      <c r="E154" s="9">
        <v>1.37615</v>
      </c>
      <c r="F154" s="9">
        <v>100.52885000000001</v>
      </c>
      <c r="G154" s="8" t="s">
        <v>467</v>
      </c>
      <c r="H154" s="10" t="s">
        <v>15</v>
      </c>
      <c r="I154" s="10" t="s">
        <v>15</v>
      </c>
    </row>
    <row r="155" spans="1:9" x14ac:dyDescent="0.35">
      <c r="A155" s="19" t="s">
        <v>468</v>
      </c>
      <c r="B155" s="19" t="s">
        <v>468</v>
      </c>
      <c r="C155" s="19" t="s">
        <v>469</v>
      </c>
      <c r="D155" s="19" t="s">
        <v>13</v>
      </c>
      <c r="E155" s="9">
        <v>-2.1660699999999999</v>
      </c>
      <c r="F155" s="9">
        <v>106.00452</v>
      </c>
      <c r="G155" s="8" t="s">
        <v>470</v>
      </c>
      <c r="H155" s="10" t="s">
        <v>15</v>
      </c>
      <c r="I155" s="10" t="s">
        <v>16</v>
      </c>
    </row>
    <row r="156" spans="1:9" x14ac:dyDescent="0.35">
      <c r="A156" s="19" t="s">
        <v>127</v>
      </c>
      <c r="B156" s="19" t="s">
        <v>471</v>
      </c>
      <c r="C156" s="19" t="s">
        <v>472</v>
      </c>
      <c r="D156" s="19" t="s">
        <v>19</v>
      </c>
      <c r="E156" s="9">
        <v>0.67205999999999999</v>
      </c>
      <c r="F156" s="9">
        <v>99.091999999999999</v>
      </c>
      <c r="G156" s="8" t="s">
        <v>473</v>
      </c>
      <c r="H156" s="10" t="s">
        <v>15</v>
      </c>
      <c r="I156" s="10" t="s">
        <v>15</v>
      </c>
    </row>
    <row r="157" spans="1:9" ht="31" x14ac:dyDescent="0.35">
      <c r="A157" s="19" t="s">
        <v>474</v>
      </c>
      <c r="B157" s="19" t="s">
        <v>474</v>
      </c>
      <c r="C157" s="19" t="s">
        <v>475</v>
      </c>
      <c r="D157" s="19" t="s">
        <v>13</v>
      </c>
      <c r="E157" s="9">
        <v>-2.7089999999999999E-2</v>
      </c>
      <c r="F157" s="9">
        <v>100.00297999999999</v>
      </c>
      <c r="G157" s="8" t="s">
        <v>476</v>
      </c>
      <c r="H157" s="10" t="s">
        <v>15</v>
      </c>
      <c r="I157" s="10" t="s">
        <v>15</v>
      </c>
    </row>
    <row r="158" spans="1:9" x14ac:dyDescent="0.35">
      <c r="A158" s="19" t="s">
        <v>85</v>
      </c>
      <c r="B158" s="19" t="s">
        <v>477</v>
      </c>
      <c r="C158" s="19" t="s">
        <v>478</v>
      </c>
      <c r="D158" s="19" t="s">
        <v>19</v>
      </c>
      <c r="E158" s="9">
        <v>0.68325000000000002</v>
      </c>
      <c r="F158" s="9">
        <v>100.52923</v>
      </c>
      <c r="G158" s="8" t="s">
        <v>479</v>
      </c>
      <c r="H158" s="10" t="s">
        <v>15</v>
      </c>
      <c r="I158" s="10" t="s">
        <v>15</v>
      </c>
    </row>
    <row r="159" spans="1:9" x14ac:dyDescent="0.35">
      <c r="A159" s="19" t="s">
        <v>480</v>
      </c>
      <c r="B159" s="19" t="s">
        <v>481</v>
      </c>
      <c r="C159" s="19" t="s">
        <v>482</v>
      </c>
      <c r="D159" s="19" t="s">
        <v>13</v>
      </c>
      <c r="E159" s="9">
        <v>-1.2762100000000001</v>
      </c>
      <c r="F159" s="9">
        <v>103.24872999999999</v>
      </c>
      <c r="G159" s="8" t="s">
        <v>483</v>
      </c>
      <c r="H159" s="10" t="s">
        <v>15</v>
      </c>
      <c r="I159" s="10" t="s">
        <v>16</v>
      </c>
    </row>
    <row r="160" spans="1:9" x14ac:dyDescent="0.35">
      <c r="A160" s="19" t="s">
        <v>484</v>
      </c>
      <c r="B160" s="19" t="s">
        <v>485</v>
      </c>
      <c r="C160" s="19" t="s">
        <v>486</v>
      </c>
      <c r="D160" s="19" t="s">
        <v>13</v>
      </c>
      <c r="E160" s="9">
        <v>0.46951999999999999</v>
      </c>
      <c r="F160" s="9">
        <v>99.222650000000002</v>
      </c>
      <c r="G160" s="8" t="s">
        <v>487</v>
      </c>
      <c r="H160" s="10" t="s">
        <v>15</v>
      </c>
      <c r="I160" s="10" t="s">
        <v>16</v>
      </c>
    </row>
    <row r="161" spans="1:9" x14ac:dyDescent="0.35">
      <c r="A161" s="19" t="s">
        <v>100</v>
      </c>
      <c r="B161" s="19" t="s">
        <v>488</v>
      </c>
      <c r="C161" s="19" t="s">
        <v>489</v>
      </c>
      <c r="D161" s="19" t="s">
        <v>19</v>
      </c>
      <c r="E161" s="9">
        <v>-2.17</v>
      </c>
      <c r="F161" s="9">
        <v>110.66777999999999</v>
      </c>
      <c r="G161" s="8" t="s">
        <v>490</v>
      </c>
      <c r="H161" s="10" t="s">
        <v>15</v>
      </c>
      <c r="I161" s="10" t="s">
        <v>15</v>
      </c>
    </row>
    <row r="162" spans="1:9" x14ac:dyDescent="0.35">
      <c r="A162" s="19" t="s">
        <v>220</v>
      </c>
      <c r="B162" s="19" t="s">
        <v>491</v>
      </c>
      <c r="C162" s="19" t="s">
        <v>492</v>
      </c>
      <c r="D162" s="19" t="s">
        <v>13</v>
      </c>
      <c r="E162" s="9">
        <v>-1.9578199999999999</v>
      </c>
      <c r="F162" s="9">
        <v>102.37264999999999</v>
      </c>
      <c r="G162" s="8" t="s">
        <v>493</v>
      </c>
      <c r="H162" s="10" t="s">
        <v>15</v>
      </c>
      <c r="I162" s="10" t="s">
        <v>16</v>
      </c>
    </row>
    <row r="163" spans="1:9" x14ac:dyDescent="0.35">
      <c r="A163" s="19" t="s">
        <v>220</v>
      </c>
      <c r="B163" s="19" t="s">
        <v>494</v>
      </c>
      <c r="C163" s="19" t="s">
        <v>495</v>
      </c>
      <c r="D163" s="19" t="s">
        <v>13</v>
      </c>
      <c r="E163" s="9">
        <v>-1.6512800000000001</v>
      </c>
      <c r="F163" s="9">
        <v>102.30817999999999</v>
      </c>
      <c r="G163" s="8" t="s">
        <v>496</v>
      </c>
      <c r="H163" s="10" t="s">
        <v>15</v>
      </c>
      <c r="I163" s="10" t="s">
        <v>16</v>
      </c>
    </row>
    <row r="164" spans="1:9" x14ac:dyDescent="0.35">
      <c r="A164" s="19" t="s">
        <v>220</v>
      </c>
      <c r="B164" s="19" t="s">
        <v>497</v>
      </c>
      <c r="C164" s="19" t="s">
        <v>498</v>
      </c>
      <c r="D164" s="19" t="s">
        <v>13</v>
      </c>
      <c r="E164" s="9">
        <v>-5.0999999999999997E-2</v>
      </c>
      <c r="F164" s="9">
        <v>102.252</v>
      </c>
      <c r="G164" s="8" t="s">
        <v>499</v>
      </c>
      <c r="H164" s="10" t="s">
        <v>16</v>
      </c>
      <c r="I164" s="10" t="s">
        <v>15</v>
      </c>
    </row>
    <row r="165" spans="1:9" x14ac:dyDescent="0.35">
      <c r="A165" s="19" t="s">
        <v>220</v>
      </c>
      <c r="B165" s="19" t="s">
        <v>500</v>
      </c>
      <c r="C165" s="19" t="s">
        <v>501</v>
      </c>
      <c r="D165" s="19" t="s">
        <v>13</v>
      </c>
      <c r="E165" s="9">
        <v>-2.0799999999999998E-3</v>
      </c>
      <c r="F165" s="9">
        <v>102.19642</v>
      </c>
      <c r="G165" s="8" t="s">
        <v>502</v>
      </c>
      <c r="H165" s="10" t="s">
        <v>16</v>
      </c>
      <c r="I165" s="10" t="s">
        <v>15</v>
      </c>
    </row>
    <row r="166" spans="1:9" x14ac:dyDescent="0.35">
      <c r="A166" s="19" t="s">
        <v>282</v>
      </c>
      <c r="B166" s="19" t="s">
        <v>503</v>
      </c>
      <c r="C166" s="19" t="s">
        <v>504</v>
      </c>
      <c r="D166" s="19" t="s">
        <v>13</v>
      </c>
      <c r="E166" s="9">
        <v>0.30314000000000002</v>
      </c>
      <c r="F166" s="9">
        <v>110.30122</v>
      </c>
      <c r="G166" s="8" t="s">
        <v>505</v>
      </c>
      <c r="H166" s="10" t="s">
        <v>16</v>
      </c>
      <c r="I166" s="10" t="s">
        <v>15</v>
      </c>
    </row>
    <row r="167" spans="1:9" x14ac:dyDescent="0.35">
      <c r="A167" s="19" t="s">
        <v>506</v>
      </c>
      <c r="B167" s="19" t="s">
        <v>506</v>
      </c>
      <c r="C167" s="19" t="s">
        <v>507</v>
      </c>
      <c r="D167" s="19" t="s">
        <v>13</v>
      </c>
      <c r="E167" s="9">
        <v>1.151667</v>
      </c>
      <c r="F167" s="9">
        <v>101.276717</v>
      </c>
      <c r="G167" s="8" t="s">
        <v>508</v>
      </c>
      <c r="H167" s="10" t="s">
        <v>15</v>
      </c>
      <c r="I167" s="10" t="s">
        <v>16</v>
      </c>
    </row>
    <row r="168" spans="1:9" x14ac:dyDescent="0.35">
      <c r="A168" s="19" t="s">
        <v>220</v>
      </c>
      <c r="B168" s="19" t="s">
        <v>509</v>
      </c>
      <c r="C168" s="19" t="s">
        <v>510</v>
      </c>
      <c r="D168" s="19" t="s">
        <v>13</v>
      </c>
      <c r="E168" s="9">
        <v>0.76131000000000004</v>
      </c>
      <c r="F168" s="9">
        <v>100.51900999999999</v>
      </c>
      <c r="G168" s="8" t="s">
        <v>511</v>
      </c>
      <c r="H168" s="10" t="s">
        <v>16</v>
      </c>
      <c r="I168" s="10" t="s">
        <v>15</v>
      </c>
    </row>
    <row r="169" spans="1:9" x14ac:dyDescent="0.35">
      <c r="A169" s="19" t="s">
        <v>512</v>
      </c>
      <c r="B169" s="19" t="s">
        <v>513</v>
      </c>
      <c r="C169" s="19" t="s">
        <v>514</v>
      </c>
      <c r="D169" s="19" t="s">
        <v>13</v>
      </c>
      <c r="E169" s="9">
        <v>1.2547699999999999</v>
      </c>
      <c r="F169" s="9">
        <v>101.15357</v>
      </c>
      <c r="G169" s="8" t="s">
        <v>515</v>
      </c>
      <c r="H169" s="10" t="s">
        <v>15</v>
      </c>
      <c r="I169" s="10" t="s">
        <v>15</v>
      </c>
    </row>
    <row r="170" spans="1:9" x14ac:dyDescent="0.35">
      <c r="A170" s="19" t="s">
        <v>516</v>
      </c>
      <c r="B170" s="19" t="s">
        <v>517</v>
      </c>
      <c r="C170" s="19" t="s">
        <v>518</v>
      </c>
      <c r="D170" s="19" t="s">
        <v>13</v>
      </c>
      <c r="E170" s="9">
        <v>0.16020999999999999</v>
      </c>
      <c r="F170" s="9">
        <v>101.72073</v>
      </c>
      <c r="G170" s="8" t="s">
        <v>519</v>
      </c>
      <c r="H170" s="10" t="s">
        <v>15</v>
      </c>
      <c r="I170" s="10" t="s">
        <v>15</v>
      </c>
    </row>
    <row r="171" spans="1:9" x14ac:dyDescent="0.35">
      <c r="A171" s="19" t="s">
        <v>364</v>
      </c>
      <c r="B171" s="19" t="s">
        <v>520</v>
      </c>
      <c r="C171" s="19" t="s">
        <v>521</v>
      </c>
      <c r="D171" s="19" t="s">
        <v>13</v>
      </c>
      <c r="E171" s="9">
        <v>-2.2122299999999999</v>
      </c>
      <c r="F171" s="9">
        <v>103.80012000000001</v>
      </c>
      <c r="G171" s="8" t="s">
        <v>522</v>
      </c>
      <c r="H171" s="10" t="s">
        <v>15</v>
      </c>
      <c r="I171" s="10" t="s">
        <v>16</v>
      </c>
    </row>
    <row r="172" spans="1:9" x14ac:dyDescent="0.35">
      <c r="A172" s="19" t="s">
        <v>64</v>
      </c>
      <c r="B172" s="19" t="s">
        <v>523</v>
      </c>
      <c r="C172" s="19" t="s">
        <v>524</v>
      </c>
      <c r="D172" s="19" t="s">
        <v>19</v>
      </c>
      <c r="E172" s="9">
        <v>0.75722</v>
      </c>
      <c r="F172" s="9">
        <v>101.21972</v>
      </c>
      <c r="G172" s="8" t="s">
        <v>422</v>
      </c>
      <c r="H172" s="10" t="s">
        <v>15</v>
      </c>
      <c r="I172" s="10" t="s">
        <v>16</v>
      </c>
    </row>
    <row r="173" spans="1:9" ht="31" x14ac:dyDescent="0.35">
      <c r="A173" s="19" t="s">
        <v>212</v>
      </c>
      <c r="B173" s="19" t="s">
        <v>525</v>
      </c>
      <c r="C173" s="19" t="s">
        <v>526</v>
      </c>
      <c r="D173" s="19" t="s">
        <v>13</v>
      </c>
      <c r="E173" s="9">
        <v>-3.169</v>
      </c>
      <c r="F173" s="9">
        <v>103.10575</v>
      </c>
      <c r="G173" s="8" t="s">
        <v>527</v>
      </c>
      <c r="H173" s="10" t="s">
        <v>15</v>
      </c>
      <c r="I173" s="10" t="s">
        <v>16</v>
      </c>
    </row>
    <row r="174" spans="1:9" x14ac:dyDescent="0.35">
      <c r="A174" s="19" t="s">
        <v>282</v>
      </c>
      <c r="B174" s="19" t="s">
        <v>528</v>
      </c>
      <c r="C174" s="19" t="s">
        <v>529</v>
      </c>
      <c r="D174" s="19" t="s">
        <v>13</v>
      </c>
      <c r="E174" s="9">
        <v>1.0442199999999999</v>
      </c>
      <c r="F174" s="9">
        <v>109.57953000000001</v>
      </c>
      <c r="G174" s="8" t="s">
        <v>530</v>
      </c>
      <c r="H174" s="10" t="s">
        <v>15</v>
      </c>
      <c r="I174" s="10" t="s">
        <v>15</v>
      </c>
    </row>
    <row r="175" spans="1:9" ht="31" x14ac:dyDescent="0.35">
      <c r="A175" s="19" t="s">
        <v>85</v>
      </c>
      <c r="B175" s="19" t="s">
        <v>531</v>
      </c>
      <c r="C175" s="19" t="s">
        <v>532</v>
      </c>
      <c r="D175" s="19" t="s">
        <v>13</v>
      </c>
      <c r="E175" s="9">
        <v>-1.7511000000000001</v>
      </c>
      <c r="F175" s="9">
        <v>110.49148</v>
      </c>
      <c r="G175" s="8" t="s">
        <v>533</v>
      </c>
      <c r="H175" s="10" t="s">
        <v>16</v>
      </c>
      <c r="I175" s="10" t="s">
        <v>15</v>
      </c>
    </row>
    <row r="176" spans="1:9" x14ac:dyDescent="0.35">
      <c r="A176" s="19" t="s">
        <v>534</v>
      </c>
      <c r="B176" s="19" t="s">
        <v>535</v>
      </c>
      <c r="C176" s="19" t="s">
        <v>536</v>
      </c>
      <c r="D176" s="19" t="s">
        <v>13</v>
      </c>
      <c r="E176" s="9">
        <v>0.80725000000000002</v>
      </c>
      <c r="F176" s="9">
        <v>110.76562</v>
      </c>
      <c r="G176" s="8" t="s">
        <v>537</v>
      </c>
      <c r="H176" s="10" t="s">
        <v>16</v>
      </c>
      <c r="I176" s="10" t="s">
        <v>15</v>
      </c>
    </row>
    <row r="177" spans="1:9" x14ac:dyDescent="0.35">
      <c r="A177" s="19" t="s">
        <v>538</v>
      </c>
      <c r="B177" s="19" t="s">
        <v>539</v>
      </c>
      <c r="C177" s="19" t="s">
        <v>540</v>
      </c>
      <c r="D177" s="19" t="s">
        <v>19</v>
      </c>
      <c r="E177" s="9">
        <v>-1.38273</v>
      </c>
      <c r="F177" s="9">
        <v>110.47957</v>
      </c>
      <c r="G177" s="8" t="s">
        <v>541</v>
      </c>
      <c r="H177" s="10" t="s">
        <v>16</v>
      </c>
      <c r="I177" s="10" t="s">
        <v>15</v>
      </c>
    </row>
    <row r="178" spans="1:9" x14ac:dyDescent="0.35">
      <c r="A178" s="19" t="s">
        <v>542</v>
      </c>
      <c r="B178" s="19" t="s">
        <v>542</v>
      </c>
      <c r="C178" s="19" t="s">
        <v>543</v>
      </c>
      <c r="D178" s="19" t="s">
        <v>13</v>
      </c>
      <c r="E178" s="9">
        <v>2.22289</v>
      </c>
      <c r="F178" s="9">
        <v>99.934640000000002</v>
      </c>
      <c r="G178" s="8" t="s">
        <v>544</v>
      </c>
      <c r="H178" s="10" t="s">
        <v>15</v>
      </c>
      <c r="I178" s="10" t="s">
        <v>16</v>
      </c>
    </row>
    <row r="179" spans="1:9" x14ac:dyDescent="0.35">
      <c r="A179" s="19" t="s">
        <v>216</v>
      </c>
      <c r="B179" s="19" t="s">
        <v>545</v>
      </c>
      <c r="C179" s="19" t="s">
        <v>218</v>
      </c>
      <c r="D179" s="19" t="s">
        <v>13</v>
      </c>
      <c r="E179" s="9">
        <v>0.58135000000000003</v>
      </c>
      <c r="F179" s="9">
        <v>101.08710000000001</v>
      </c>
      <c r="G179" s="8" t="s">
        <v>546</v>
      </c>
      <c r="H179" s="10" t="s">
        <v>15</v>
      </c>
      <c r="I179" s="10" t="s">
        <v>15</v>
      </c>
    </row>
    <row r="180" spans="1:9" x14ac:dyDescent="0.35">
      <c r="A180" s="19" t="s">
        <v>216</v>
      </c>
      <c r="B180" s="19" t="s">
        <v>216</v>
      </c>
      <c r="C180" s="19" t="s">
        <v>547</v>
      </c>
      <c r="D180" s="19" t="s">
        <v>13</v>
      </c>
      <c r="E180" s="9">
        <v>0.71438000000000001</v>
      </c>
      <c r="F180" s="9">
        <v>100.92837</v>
      </c>
      <c r="G180" s="8" t="s">
        <v>548</v>
      </c>
      <c r="H180" s="10" t="s">
        <v>15</v>
      </c>
      <c r="I180" s="10" t="s">
        <v>15</v>
      </c>
    </row>
    <row r="181" spans="1:9" x14ac:dyDescent="0.35">
      <c r="A181" s="19" t="s">
        <v>116</v>
      </c>
      <c r="B181" s="19" t="s">
        <v>549</v>
      </c>
      <c r="C181" s="19" t="s">
        <v>550</v>
      </c>
      <c r="D181" s="19" t="s">
        <v>13</v>
      </c>
      <c r="E181" s="9">
        <v>-0.39200000000000002</v>
      </c>
      <c r="F181" s="9">
        <v>101.41701</v>
      </c>
      <c r="G181" s="8" t="s">
        <v>551</v>
      </c>
      <c r="H181" s="10" t="s">
        <v>15</v>
      </c>
      <c r="I181" s="10" t="s">
        <v>15</v>
      </c>
    </row>
    <row r="182" spans="1:9" x14ac:dyDescent="0.35">
      <c r="A182" s="19" t="s">
        <v>449</v>
      </c>
      <c r="B182" s="19" t="s">
        <v>552</v>
      </c>
      <c r="C182" s="19" t="s">
        <v>553</v>
      </c>
      <c r="D182" s="19" t="s">
        <v>13</v>
      </c>
      <c r="E182" s="9">
        <v>0.14111000000000001</v>
      </c>
      <c r="F182" s="9">
        <v>111.485</v>
      </c>
      <c r="G182" s="8" t="s">
        <v>554</v>
      </c>
      <c r="H182" s="10" t="s">
        <v>15</v>
      </c>
      <c r="I182" s="10" t="s">
        <v>16</v>
      </c>
    </row>
    <row r="183" spans="1:9" ht="31" x14ac:dyDescent="0.35">
      <c r="A183" s="19" t="s">
        <v>378</v>
      </c>
      <c r="B183" s="19" t="s">
        <v>555</v>
      </c>
      <c r="C183" s="19" t="s">
        <v>556</v>
      </c>
      <c r="D183" s="19" t="s">
        <v>13</v>
      </c>
      <c r="E183" s="9">
        <v>-0.41105999999999998</v>
      </c>
      <c r="F183" s="9">
        <v>110.18268999999999</v>
      </c>
      <c r="G183" s="8" t="s">
        <v>557</v>
      </c>
      <c r="H183" s="10" t="s">
        <v>16</v>
      </c>
      <c r="I183" s="10" t="s">
        <v>15</v>
      </c>
    </row>
    <row r="184" spans="1:9" x14ac:dyDescent="0.35">
      <c r="A184" s="19" t="s">
        <v>160</v>
      </c>
      <c r="B184" s="19" t="s">
        <v>558</v>
      </c>
      <c r="C184" s="19" t="s">
        <v>559</v>
      </c>
      <c r="D184" s="19" t="s">
        <v>13</v>
      </c>
      <c r="E184" s="9">
        <v>-0.12162000000000001</v>
      </c>
      <c r="F184" s="9">
        <v>110.75846</v>
      </c>
      <c r="G184" s="8" t="s">
        <v>560</v>
      </c>
      <c r="H184" s="10" t="s">
        <v>15</v>
      </c>
      <c r="I184" s="10" t="s">
        <v>15</v>
      </c>
    </row>
    <row r="185" spans="1:9" x14ac:dyDescent="0.35">
      <c r="A185" s="19" t="s">
        <v>561</v>
      </c>
      <c r="B185" s="19" t="s">
        <v>561</v>
      </c>
      <c r="C185" s="19" t="s">
        <v>562</v>
      </c>
      <c r="D185" s="19" t="s">
        <v>13</v>
      </c>
      <c r="E185" s="9">
        <v>-2.0064500000000001</v>
      </c>
      <c r="F185" s="9">
        <v>102.49285</v>
      </c>
      <c r="G185" s="8" t="s">
        <v>563</v>
      </c>
      <c r="H185" s="10" t="s">
        <v>15</v>
      </c>
      <c r="I185" s="10" t="s">
        <v>16</v>
      </c>
    </row>
    <row r="186" spans="1:9" x14ac:dyDescent="0.35">
      <c r="A186" s="19" t="s">
        <v>564</v>
      </c>
      <c r="B186" s="19" t="s">
        <v>565</v>
      </c>
      <c r="C186" s="19" t="s">
        <v>566</v>
      </c>
      <c r="D186" s="19" t="s">
        <v>13</v>
      </c>
      <c r="E186" s="9">
        <v>0.89217000000000002</v>
      </c>
      <c r="F186" s="9">
        <v>100.699</v>
      </c>
      <c r="G186" s="8" t="s">
        <v>567</v>
      </c>
      <c r="H186" s="10" t="s">
        <v>15</v>
      </c>
      <c r="I186" s="10" t="s">
        <v>15</v>
      </c>
    </row>
    <row r="187" spans="1:9" x14ac:dyDescent="0.35">
      <c r="A187" s="19" t="s">
        <v>568</v>
      </c>
      <c r="B187" s="19" t="s">
        <v>569</v>
      </c>
      <c r="C187" s="19" t="s">
        <v>16</v>
      </c>
      <c r="D187" s="19" t="s">
        <v>13</v>
      </c>
      <c r="E187" s="9">
        <v>3.115793</v>
      </c>
      <c r="F187" s="9">
        <v>117.266284</v>
      </c>
      <c r="G187" s="8" t="s">
        <v>570</v>
      </c>
      <c r="H187" s="10" t="s">
        <v>15</v>
      </c>
      <c r="I187" s="10" t="s">
        <v>16</v>
      </c>
    </row>
    <row r="188" spans="1:9" ht="31" x14ac:dyDescent="0.35">
      <c r="A188" s="19" t="s">
        <v>295</v>
      </c>
      <c r="B188" s="19" t="s">
        <v>295</v>
      </c>
      <c r="C188" s="19" t="s">
        <v>571</v>
      </c>
      <c r="D188" s="19" t="s">
        <v>13</v>
      </c>
      <c r="E188" s="9">
        <v>1.7545500000000001</v>
      </c>
      <c r="F188" s="9">
        <v>99.983500000000006</v>
      </c>
      <c r="G188" s="8" t="s">
        <v>572</v>
      </c>
      <c r="H188" s="10" t="s">
        <v>15</v>
      </c>
      <c r="I188" s="10" t="s">
        <v>16</v>
      </c>
    </row>
    <row r="189" spans="1:9" x14ac:dyDescent="0.35">
      <c r="A189" s="19" t="s">
        <v>295</v>
      </c>
      <c r="B189" s="19" t="s">
        <v>573</v>
      </c>
      <c r="C189" s="19" t="s">
        <v>574</v>
      </c>
      <c r="D189" s="19" t="s">
        <v>13</v>
      </c>
      <c r="E189" s="9">
        <v>1.4282699999999999</v>
      </c>
      <c r="F189" s="9">
        <v>99.723730000000003</v>
      </c>
      <c r="G189" s="8" t="s">
        <v>575</v>
      </c>
      <c r="H189" s="10" t="s">
        <v>15</v>
      </c>
      <c r="I189" s="10" t="s">
        <v>16</v>
      </c>
    </row>
    <row r="190" spans="1:9" x14ac:dyDescent="0.35">
      <c r="A190" s="19" t="s">
        <v>92</v>
      </c>
      <c r="B190" s="19" t="s">
        <v>576</v>
      </c>
      <c r="C190" s="19" t="s">
        <v>577</v>
      </c>
      <c r="D190" s="19" t="s">
        <v>13</v>
      </c>
      <c r="E190" s="9">
        <v>-1.6803999999999999</v>
      </c>
      <c r="F190" s="9">
        <v>103.79988</v>
      </c>
      <c r="G190" s="8" t="s">
        <v>578</v>
      </c>
      <c r="H190" s="10" t="s">
        <v>15</v>
      </c>
      <c r="I190" s="10" t="s">
        <v>16</v>
      </c>
    </row>
    <row r="191" spans="1:9" x14ac:dyDescent="0.35">
      <c r="A191" s="19" t="s">
        <v>579</v>
      </c>
      <c r="B191" s="19" t="s">
        <v>579</v>
      </c>
      <c r="C191" s="19" t="s">
        <v>580</v>
      </c>
      <c r="D191" s="19" t="s">
        <v>13</v>
      </c>
      <c r="E191" s="9">
        <v>-1.5362</v>
      </c>
      <c r="F191" s="9">
        <v>103.63057000000001</v>
      </c>
      <c r="G191" s="8" t="s">
        <v>581</v>
      </c>
      <c r="H191" s="10" t="s">
        <v>15</v>
      </c>
      <c r="I191" s="10" t="s">
        <v>16</v>
      </c>
    </row>
    <row r="192" spans="1:9" x14ac:dyDescent="0.35">
      <c r="A192" s="19" t="s">
        <v>71</v>
      </c>
      <c r="B192" s="19" t="s">
        <v>582</v>
      </c>
      <c r="C192" s="19" t="s">
        <v>583</v>
      </c>
      <c r="D192" s="19" t="s">
        <v>13</v>
      </c>
      <c r="E192" s="9">
        <v>-0.13697000000000001</v>
      </c>
      <c r="F192" s="9">
        <v>101.3908</v>
      </c>
      <c r="G192" s="8" t="s">
        <v>74</v>
      </c>
      <c r="H192" s="10" t="s">
        <v>15</v>
      </c>
      <c r="I192" s="10" t="s">
        <v>15</v>
      </c>
    </row>
    <row r="193" spans="1:9" x14ac:dyDescent="0.35">
      <c r="A193" s="19" t="s">
        <v>584</v>
      </c>
      <c r="B193" s="19" t="s">
        <v>585</v>
      </c>
      <c r="C193" s="19" t="s">
        <v>586</v>
      </c>
      <c r="D193" s="19" t="s">
        <v>13</v>
      </c>
      <c r="E193" s="9">
        <v>0.15106</v>
      </c>
      <c r="F193" s="9">
        <v>101.97506</v>
      </c>
      <c r="G193" s="8" t="s">
        <v>587</v>
      </c>
      <c r="H193" s="10" t="s">
        <v>15</v>
      </c>
      <c r="I193" s="10" t="s">
        <v>16</v>
      </c>
    </row>
    <row r="194" spans="1:9" x14ac:dyDescent="0.35">
      <c r="A194" s="19" t="s">
        <v>588</v>
      </c>
      <c r="B194" s="19" t="s">
        <v>588</v>
      </c>
      <c r="C194" s="19" t="s">
        <v>589</v>
      </c>
      <c r="D194" s="19" t="s">
        <v>13</v>
      </c>
      <c r="E194" s="9">
        <v>0.20895</v>
      </c>
      <c r="F194" s="9">
        <v>101.27607999999999</v>
      </c>
      <c r="G194" s="8" t="s">
        <v>590</v>
      </c>
      <c r="H194" s="10" t="s">
        <v>15</v>
      </c>
      <c r="I194" s="10" t="s">
        <v>15</v>
      </c>
    </row>
    <row r="195" spans="1:9" x14ac:dyDescent="0.35">
      <c r="A195" s="19" t="s">
        <v>591</v>
      </c>
      <c r="B195" s="19" t="s">
        <v>591</v>
      </c>
      <c r="C195" s="19" t="s">
        <v>592</v>
      </c>
      <c r="D195" s="19" t="s">
        <v>13</v>
      </c>
      <c r="E195" s="9">
        <v>-0.46315000000000001</v>
      </c>
      <c r="F195" s="9">
        <v>102.46722</v>
      </c>
      <c r="G195" s="8" t="s">
        <v>593</v>
      </c>
      <c r="H195" s="10" t="s">
        <v>15</v>
      </c>
      <c r="I195" s="10" t="s">
        <v>15</v>
      </c>
    </row>
    <row r="196" spans="1:9" x14ac:dyDescent="0.35">
      <c r="A196" s="19" t="s">
        <v>453</v>
      </c>
      <c r="B196" s="19" t="s">
        <v>594</v>
      </c>
      <c r="C196" s="19" t="s">
        <v>595</v>
      </c>
      <c r="D196" s="19" t="s">
        <v>13</v>
      </c>
      <c r="E196" s="9">
        <v>-0.53047</v>
      </c>
      <c r="F196" s="9">
        <v>101.41718</v>
      </c>
      <c r="G196" s="8" t="s">
        <v>596</v>
      </c>
      <c r="H196" s="10" t="s">
        <v>15</v>
      </c>
      <c r="I196" s="10" t="s">
        <v>15</v>
      </c>
    </row>
    <row r="197" spans="1:9" x14ac:dyDescent="0.35">
      <c r="A197" s="19" t="s">
        <v>149</v>
      </c>
      <c r="B197" s="19" t="s">
        <v>597</v>
      </c>
      <c r="C197" s="19" t="s">
        <v>598</v>
      </c>
      <c r="D197" s="19" t="s">
        <v>13</v>
      </c>
      <c r="E197" s="9">
        <v>1.66961</v>
      </c>
      <c r="F197" s="9">
        <v>100.16153</v>
      </c>
      <c r="G197" s="8" t="s">
        <v>599</v>
      </c>
      <c r="H197" s="10" t="s">
        <v>15</v>
      </c>
      <c r="I197" s="10" t="s">
        <v>15</v>
      </c>
    </row>
    <row r="198" spans="1:9" x14ac:dyDescent="0.35">
      <c r="A198" s="19" t="s">
        <v>600</v>
      </c>
      <c r="B198" s="19" t="s">
        <v>600</v>
      </c>
      <c r="C198" s="19" t="s">
        <v>601</v>
      </c>
      <c r="D198" s="19" t="s">
        <v>13</v>
      </c>
      <c r="E198" s="9">
        <v>0.27500999999999998</v>
      </c>
      <c r="F198" s="9">
        <v>101.21938</v>
      </c>
      <c r="G198" s="8" t="s">
        <v>590</v>
      </c>
      <c r="H198" s="10" t="s">
        <v>15</v>
      </c>
      <c r="I198" s="10" t="s">
        <v>15</v>
      </c>
    </row>
    <row r="199" spans="1:9" x14ac:dyDescent="0.35">
      <c r="A199" s="19" t="s">
        <v>602</v>
      </c>
      <c r="B199" s="19" t="s">
        <v>603</v>
      </c>
      <c r="C199" s="19" t="s">
        <v>604</v>
      </c>
      <c r="D199" s="19" t="s">
        <v>13</v>
      </c>
      <c r="E199" s="9">
        <v>-1.5006900000000001</v>
      </c>
      <c r="F199" s="9">
        <v>102.57867</v>
      </c>
      <c r="G199" s="8" t="s">
        <v>605</v>
      </c>
      <c r="H199" s="10" t="s">
        <v>15</v>
      </c>
      <c r="I199" s="10" t="s">
        <v>16</v>
      </c>
    </row>
    <row r="200" spans="1:9" ht="31" x14ac:dyDescent="0.35">
      <c r="A200" s="19" t="s">
        <v>196</v>
      </c>
      <c r="B200" s="19" t="s">
        <v>606</v>
      </c>
      <c r="C200" s="19" t="s">
        <v>607</v>
      </c>
      <c r="D200" s="19" t="s">
        <v>13</v>
      </c>
      <c r="E200" s="9">
        <v>0.13161999999999999</v>
      </c>
      <c r="F200" s="9">
        <v>103.1542</v>
      </c>
      <c r="G200" s="8" t="s">
        <v>608</v>
      </c>
      <c r="H200" s="10" t="s">
        <v>15</v>
      </c>
      <c r="I200" s="10" t="s">
        <v>15</v>
      </c>
    </row>
    <row r="201" spans="1:9" ht="31" x14ac:dyDescent="0.35">
      <c r="A201" s="19" t="s">
        <v>609</v>
      </c>
      <c r="B201" s="19" t="s">
        <v>610</v>
      </c>
      <c r="C201" s="19" t="s">
        <v>611</v>
      </c>
      <c r="D201" s="19" t="s">
        <v>13</v>
      </c>
      <c r="E201" s="9">
        <v>-0.11148</v>
      </c>
      <c r="F201" s="9">
        <v>110.73357</v>
      </c>
      <c r="G201" s="8" t="s">
        <v>612</v>
      </c>
      <c r="H201" s="10" t="s">
        <v>16</v>
      </c>
      <c r="I201" s="10" t="s">
        <v>15</v>
      </c>
    </row>
    <row r="202" spans="1:9" x14ac:dyDescent="0.35">
      <c r="A202" s="19" t="s">
        <v>484</v>
      </c>
      <c r="B202" s="19" t="s">
        <v>613</v>
      </c>
      <c r="C202" s="19" t="s">
        <v>614</v>
      </c>
      <c r="D202" s="19" t="s">
        <v>13</v>
      </c>
      <c r="E202" s="9">
        <v>0.46648000000000001</v>
      </c>
      <c r="F202" s="9">
        <v>99.370249999999999</v>
      </c>
      <c r="G202" s="8" t="s">
        <v>615</v>
      </c>
      <c r="H202" s="10" t="s">
        <v>15</v>
      </c>
      <c r="I202" s="10" t="s">
        <v>16</v>
      </c>
    </row>
    <row r="203" spans="1:9" x14ac:dyDescent="0.35">
      <c r="A203" s="19" t="s">
        <v>616</v>
      </c>
      <c r="B203" s="19" t="s">
        <v>617</v>
      </c>
      <c r="C203" s="19" t="s">
        <v>618</v>
      </c>
      <c r="D203" s="19" t="s">
        <v>13</v>
      </c>
      <c r="E203" s="9">
        <v>-0.72819999999999996</v>
      </c>
      <c r="F203" s="9">
        <v>101.6399</v>
      </c>
      <c r="G203" s="8" t="s">
        <v>619</v>
      </c>
      <c r="H203" s="10" t="s">
        <v>15</v>
      </c>
      <c r="I203" s="10" t="s">
        <v>15</v>
      </c>
    </row>
    <row r="204" spans="1:9" x14ac:dyDescent="0.35">
      <c r="A204" s="19" t="s">
        <v>620</v>
      </c>
      <c r="B204" s="19" t="s">
        <v>621</v>
      </c>
      <c r="C204" s="19" t="s">
        <v>622</v>
      </c>
      <c r="D204" s="19" t="s">
        <v>13</v>
      </c>
      <c r="E204" s="9">
        <v>-1.06873</v>
      </c>
      <c r="F204" s="9">
        <v>103.16507</v>
      </c>
      <c r="G204" s="8" t="s">
        <v>95</v>
      </c>
      <c r="H204" s="10" t="s">
        <v>15</v>
      </c>
      <c r="I204" s="10" t="s">
        <v>16</v>
      </c>
    </row>
    <row r="205" spans="1:9" x14ac:dyDescent="0.35">
      <c r="A205" s="19" t="s">
        <v>100</v>
      </c>
      <c r="B205" s="19" t="s">
        <v>623</v>
      </c>
      <c r="C205" s="19" t="s">
        <v>624</v>
      </c>
      <c r="D205" s="19" t="s">
        <v>103</v>
      </c>
      <c r="E205" s="9">
        <v>1.5205299999999999</v>
      </c>
      <c r="F205" s="9">
        <v>100.7319</v>
      </c>
      <c r="G205" s="8" t="s">
        <v>625</v>
      </c>
      <c r="H205" s="10" t="s">
        <v>15</v>
      </c>
      <c r="I205" s="10" t="s">
        <v>15</v>
      </c>
    </row>
    <row r="206" spans="1:9" x14ac:dyDescent="0.35">
      <c r="A206" s="19" t="s">
        <v>220</v>
      </c>
      <c r="B206" s="19" t="s">
        <v>626</v>
      </c>
      <c r="C206" s="19" t="s">
        <v>627</v>
      </c>
      <c r="D206" s="19" t="s">
        <v>13</v>
      </c>
      <c r="E206" s="9">
        <v>-0.30518000000000001</v>
      </c>
      <c r="F206" s="9">
        <v>102.27318</v>
      </c>
      <c r="G206" s="8" t="s">
        <v>628</v>
      </c>
      <c r="H206" s="10" t="s">
        <v>16</v>
      </c>
      <c r="I206" s="10" t="s">
        <v>15</v>
      </c>
    </row>
    <row r="207" spans="1:9" x14ac:dyDescent="0.35">
      <c r="A207" s="19" t="s">
        <v>629</v>
      </c>
      <c r="B207" s="19" t="s">
        <v>629</v>
      </c>
      <c r="C207" s="19" t="s">
        <v>630</v>
      </c>
      <c r="D207" s="19" t="s">
        <v>13</v>
      </c>
      <c r="E207" s="9">
        <v>-0.52976999999999996</v>
      </c>
      <c r="F207" s="9">
        <v>101.49305</v>
      </c>
      <c r="G207" s="8" t="s">
        <v>631</v>
      </c>
      <c r="H207" s="10" t="s">
        <v>15</v>
      </c>
      <c r="I207" s="10" t="s">
        <v>15</v>
      </c>
    </row>
    <row r="208" spans="1:9" x14ac:dyDescent="0.35">
      <c r="A208" s="19" t="s">
        <v>196</v>
      </c>
      <c r="B208" s="19" t="s">
        <v>632</v>
      </c>
      <c r="C208" s="19" t="s">
        <v>633</v>
      </c>
      <c r="D208" s="19" t="s">
        <v>13</v>
      </c>
      <c r="E208" s="9">
        <v>1.2668900000000001</v>
      </c>
      <c r="F208" s="9">
        <v>109.81713999999999</v>
      </c>
      <c r="G208" s="8" t="s">
        <v>634</v>
      </c>
      <c r="H208" s="10" t="s">
        <v>15</v>
      </c>
      <c r="I208" s="10" t="s">
        <v>15</v>
      </c>
    </row>
    <row r="209" spans="1:9" x14ac:dyDescent="0.35">
      <c r="A209" s="19" t="s">
        <v>635</v>
      </c>
      <c r="B209" s="19" t="s">
        <v>635</v>
      </c>
      <c r="C209" s="19" t="s">
        <v>636</v>
      </c>
      <c r="D209" s="19" t="s">
        <v>13</v>
      </c>
      <c r="E209" s="9">
        <v>0.543072</v>
      </c>
      <c r="F209" s="9">
        <v>101.253044</v>
      </c>
      <c r="G209" s="8" t="s">
        <v>637</v>
      </c>
      <c r="H209" s="10" t="s">
        <v>15</v>
      </c>
      <c r="I209" s="10" t="s">
        <v>15</v>
      </c>
    </row>
    <row r="210" spans="1:9" x14ac:dyDescent="0.35">
      <c r="A210" s="19"/>
      <c r="B210" s="19"/>
      <c r="C210" s="19"/>
      <c r="D210" s="19"/>
      <c r="E210" s="9"/>
      <c r="F210" s="9"/>
      <c r="G210" s="8"/>
      <c r="H210" s="10"/>
      <c r="I210" s="10"/>
    </row>
    <row r="211" spans="1:9" x14ac:dyDescent="0.35">
      <c r="A211" s="12" t="s">
        <v>638</v>
      </c>
      <c r="C211" s="13"/>
      <c r="D211" s="14"/>
      <c r="E211" s="14"/>
      <c r="F211" s="14"/>
    </row>
    <row r="212" spans="1:9" x14ac:dyDescent="0.35">
      <c r="A212" s="13"/>
      <c r="C212" s="13"/>
      <c r="D212" s="14"/>
      <c r="E212" s="14"/>
      <c r="F212" s="14"/>
    </row>
    <row r="213" spans="1:9" ht="15" x14ac:dyDescent="0.35">
      <c r="A213" s="15" t="s">
        <v>1</v>
      </c>
      <c r="B213" s="16" t="s">
        <v>2</v>
      </c>
      <c r="C213" s="16" t="s">
        <v>3</v>
      </c>
      <c r="D213" s="15" t="s">
        <v>4</v>
      </c>
      <c r="E213" s="15" t="s">
        <v>5</v>
      </c>
      <c r="F213" s="15" t="s">
        <v>6</v>
      </c>
      <c r="G213" s="15" t="s">
        <v>7</v>
      </c>
      <c r="H213" s="17" t="s">
        <v>8</v>
      </c>
      <c r="I213" s="17" t="s">
        <v>9</v>
      </c>
    </row>
    <row r="214" spans="1:9" x14ac:dyDescent="0.35">
      <c r="A214" s="20" t="s">
        <v>134</v>
      </c>
      <c r="B214" s="8" t="s">
        <v>135</v>
      </c>
      <c r="C214" s="8" t="s">
        <v>136</v>
      </c>
      <c r="D214" s="8" t="s">
        <v>13</v>
      </c>
      <c r="E214" s="9">
        <v>-1.3484700000000001</v>
      </c>
      <c r="F214" s="9">
        <v>103.54313</v>
      </c>
      <c r="G214" s="8" t="s">
        <v>137</v>
      </c>
      <c r="H214" s="21"/>
      <c r="I214" s="21" t="s">
        <v>15</v>
      </c>
    </row>
    <row r="215" spans="1:9" x14ac:dyDescent="0.35">
      <c r="A215" s="20" t="s">
        <v>138</v>
      </c>
      <c r="B215" s="8" t="s">
        <v>139</v>
      </c>
      <c r="C215" s="8" t="s">
        <v>140</v>
      </c>
      <c r="D215" s="8" t="s">
        <v>13</v>
      </c>
      <c r="E215" s="9">
        <v>-2.0084599999999999</v>
      </c>
      <c r="F215" s="9">
        <v>103.70545</v>
      </c>
      <c r="G215" s="8" t="s">
        <v>141</v>
      </c>
      <c r="H215" s="21"/>
      <c r="I215" s="21" t="s">
        <v>15</v>
      </c>
    </row>
    <row r="216" spans="1:9" x14ac:dyDescent="0.35">
      <c r="A216" s="20" t="s">
        <v>164</v>
      </c>
      <c r="B216" s="8" t="s">
        <v>165</v>
      </c>
      <c r="C216" s="8" t="s">
        <v>166</v>
      </c>
      <c r="D216" s="8" t="s">
        <v>19</v>
      </c>
      <c r="E216" s="9">
        <v>-1.3467</v>
      </c>
      <c r="F216" s="9">
        <v>103.32798</v>
      </c>
      <c r="G216" s="8" t="s">
        <v>167</v>
      </c>
      <c r="H216" s="21"/>
      <c r="I216" s="21" t="s">
        <v>15</v>
      </c>
    </row>
    <row r="217" spans="1:9" ht="31" x14ac:dyDescent="0.35">
      <c r="A217" s="20" t="s">
        <v>173</v>
      </c>
      <c r="B217" s="8" t="s">
        <v>174</v>
      </c>
      <c r="C217" s="8" t="s">
        <v>175</v>
      </c>
      <c r="D217" s="8" t="s">
        <v>13</v>
      </c>
      <c r="E217" s="9">
        <v>-2.4947900000000001</v>
      </c>
      <c r="F217" s="9">
        <v>102.87414</v>
      </c>
      <c r="G217" s="8" t="s">
        <v>176</v>
      </c>
      <c r="H217" s="21"/>
      <c r="I217" s="21" t="s">
        <v>15</v>
      </c>
    </row>
    <row r="218" spans="1:9" ht="31" x14ac:dyDescent="0.35">
      <c r="A218" s="20" t="s">
        <v>639</v>
      </c>
      <c r="B218" s="8" t="s">
        <v>640</v>
      </c>
      <c r="C218" s="8"/>
      <c r="D218" s="8" t="s">
        <v>13</v>
      </c>
      <c r="E218" s="9">
        <v>1.1775888999999999</v>
      </c>
      <c r="F218" s="9">
        <v>117.901833333333</v>
      </c>
      <c r="G218" s="8" t="s">
        <v>641</v>
      </c>
      <c r="H218" s="21" t="s">
        <v>15</v>
      </c>
      <c r="I218" s="21"/>
    </row>
    <row r="219" spans="1:9" x14ac:dyDescent="0.35">
      <c r="A219" s="20" t="s">
        <v>282</v>
      </c>
      <c r="B219" s="8" t="s">
        <v>283</v>
      </c>
      <c r="C219" s="8" t="s">
        <v>284</v>
      </c>
      <c r="D219" s="8" t="s">
        <v>13</v>
      </c>
      <c r="E219" s="9">
        <v>-2.41648</v>
      </c>
      <c r="F219" s="9">
        <v>102.68067000000001</v>
      </c>
      <c r="G219" s="8" t="s">
        <v>285</v>
      </c>
      <c r="H219" s="21" t="s">
        <v>15</v>
      </c>
      <c r="I219" s="21" t="s">
        <v>15</v>
      </c>
    </row>
    <row r="220" spans="1:9" x14ac:dyDescent="0.35">
      <c r="A220" s="20" t="s">
        <v>642</v>
      </c>
      <c r="B220" s="8" t="s">
        <v>643</v>
      </c>
      <c r="C220" s="8" t="s">
        <v>644</v>
      </c>
      <c r="D220" s="8" t="s">
        <v>13</v>
      </c>
      <c r="E220" s="9">
        <v>-1.90717</v>
      </c>
      <c r="F220" s="9">
        <v>103.0136</v>
      </c>
      <c r="G220" s="8" t="s">
        <v>645</v>
      </c>
      <c r="H220" s="21"/>
      <c r="I220" s="21" t="s">
        <v>15</v>
      </c>
    </row>
    <row r="221" spans="1:9" ht="31" x14ac:dyDescent="0.35">
      <c r="A221" s="20" t="s">
        <v>364</v>
      </c>
      <c r="B221" s="8" t="s">
        <v>365</v>
      </c>
      <c r="C221" s="8" t="s">
        <v>366</v>
      </c>
      <c r="D221" s="8" t="s">
        <v>13</v>
      </c>
      <c r="E221" s="9">
        <v>-1.96292</v>
      </c>
      <c r="F221" s="9">
        <v>103.6155</v>
      </c>
      <c r="G221" s="8" t="s">
        <v>367</v>
      </c>
      <c r="H221" s="21"/>
      <c r="I221" s="21" t="s">
        <v>15</v>
      </c>
    </row>
    <row r="222" spans="1:9" x14ac:dyDescent="0.35">
      <c r="A222" s="20" t="s">
        <v>646</v>
      </c>
      <c r="B222" s="8" t="s">
        <v>646</v>
      </c>
      <c r="C222" s="8" t="s">
        <v>647</v>
      </c>
      <c r="D222" s="8" t="s">
        <v>13</v>
      </c>
      <c r="E222" s="9">
        <v>-1.8745799999999999</v>
      </c>
      <c r="F222" s="9">
        <v>103.56028000000001</v>
      </c>
      <c r="G222" s="8" t="s">
        <v>648</v>
      </c>
      <c r="H222" s="21"/>
      <c r="I222" s="21" t="s">
        <v>15</v>
      </c>
    </row>
    <row r="223" spans="1:9" x14ac:dyDescent="0.35">
      <c r="A223" s="8" t="s">
        <v>649</v>
      </c>
      <c r="B223" s="8" t="s">
        <v>649</v>
      </c>
      <c r="C223" s="8" t="s">
        <v>650</v>
      </c>
      <c r="D223" s="8" t="s">
        <v>13</v>
      </c>
      <c r="E223" s="9">
        <v>-1.04389</v>
      </c>
      <c r="F223" s="9">
        <v>102.88722</v>
      </c>
      <c r="G223" s="8" t="s">
        <v>651</v>
      </c>
      <c r="H223" s="21"/>
      <c r="I223" s="21" t="s">
        <v>15</v>
      </c>
    </row>
    <row r="224" spans="1:9" x14ac:dyDescent="0.35">
      <c r="A224" s="20" t="s">
        <v>652</v>
      </c>
      <c r="B224" s="8" t="s">
        <v>653</v>
      </c>
      <c r="C224" s="8" t="s">
        <v>654</v>
      </c>
      <c r="D224" s="8" t="s">
        <v>13</v>
      </c>
      <c r="E224" s="9">
        <v>-1.5294700000000001</v>
      </c>
      <c r="F224" s="9">
        <v>103.72624999999999</v>
      </c>
      <c r="G224" s="8" t="s">
        <v>655</v>
      </c>
      <c r="H224" s="21"/>
      <c r="I224" s="21" t="s">
        <v>15</v>
      </c>
    </row>
    <row r="225" spans="1:9" x14ac:dyDescent="0.35">
      <c r="A225" s="20" t="s">
        <v>656</v>
      </c>
      <c r="B225" s="8" t="s">
        <v>657</v>
      </c>
      <c r="C225" s="8" t="s">
        <v>658</v>
      </c>
      <c r="D225" s="8" t="s">
        <v>13</v>
      </c>
      <c r="E225" s="9">
        <v>-1.52894</v>
      </c>
      <c r="F225" s="9">
        <v>103.63714</v>
      </c>
      <c r="G225" s="8" t="s">
        <v>659</v>
      </c>
      <c r="H225" s="21"/>
      <c r="I225" s="21" t="s">
        <v>15</v>
      </c>
    </row>
    <row r="226" spans="1:9" x14ac:dyDescent="0.35">
      <c r="A226" s="20" t="s">
        <v>660</v>
      </c>
      <c r="B226" s="8" t="s">
        <v>661</v>
      </c>
      <c r="C226" s="8" t="s">
        <v>662</v>
      </c>
      <c r="D226" s="8" t="s">
        <v>13</v>
      </c>
      <c r="E226" s="9">
        <v>-1.51898</v>
      </c>
      <c r="F226" s="9">
        <v>103.63697000000001</v>
      </c>
      <c r="G226" s="8" t="s">
        <v>663</v>
      </c>
      <c r="H226" s="21"/>
      <c r="I226" s="21" t="s">
        <v>15</v>
      </c>
    </row>
    <row r="227" spans="1:9" x14ac:dyDescent="0.35">
      <c r="A227" s="20" t="s">
        <v>664</v>
      </c>
      <c r="B227" s="8" t="s">
        <v>665</v>
      </c>
      <c r="C227" s="8" t="s">
        <v>666</v>
      </c>
      <c r="D227" s="8" t="s">
        <v>13</v>
      </c>
      <c r="E227" s="9">
        <v>-1.3212999999999999</v>
      </c>
      <c r="F227" s="9">
        <v>103.26524999999999</v>
      </c>
      <c r="G227" s="8" t="s">
        <v>667</v>
      </c>
      <c r="H227" s="21"/>
      <c r="I227" s="21" t="s">
        <v>15</v>
      </c>
    </row>
    <row r="228" spans="1:9" x14ac:dyDescent="0.35">
      <c r="A228" s="20" t="s">
        <v>480</v>
      </c>
      <c r="B228" s="8" t="s">
        <v>481</v>
      </c>
      <c r="C228" s="8" t="s">
        <v>482</v>
      </c>
      <c r="D228" s="8" t="s">
        <v>13</v>
      </c>
      <c r="E228" s="9">
        <v>-1.2762100000000001</v>
      </c>
      <c r="F228" s="9">
        <v>103.24872999999999</v>
      </c>
      <c r="G228" s="8" t="s">
        <v>483</v>
      </c>
      <c r="H228" s="21"/>
      <c r="I228" s="21" t="s">
        <v>15</v>
      </c>
    </row>
    <row r="229" spans="1:9" x14ac:dyDescent="0.35">
      <c r="A229" s="20" t="s">
        <v>220</v>
      </c>
      <c r="B229" s="8" t="s">
        <v>491</v>
      </c>
      <c r="C229" s="8" t="s">
        <v>492</v>
      </c>
      <c r="D229" s="8" t="s">
        <v>13</v>
      </c>
      <c r="E229" s="9">
        <v>-1.9578199999999999</v>
      </c>
      <c r="F229" s="9">
        <v>102.37264999999999</v>
      </c>
      <c r="G229" s="8" t="s">
        <v>493</v>
      </c>
      <c r="H229" s="21"/>
      <c r="I229" s="21" t="s">
        <v>15</v>
      </c>
    </row>
    <row r="230" spans="1:9" x14ac:dyDescent="0.35">
      <c r="A230" s="20" t="s">
        <v>282</v>
      </c>
      <c r="B230" s="8" t="s">
        <v>503</v>
      </c>
      <c r="C230" s="8" t="s">
        <v>504</v>
      </c>
      <c r="D230" s="8" t="s">
        <v>13</v>
      </c>
      <c r="E230" s="9">
        <v>0.30314000000000002</v>
      </c>
      <c r="F230" s="9">
        <v>110.30122</v>
      </c>
      <c r="G230" s="8" t="s">
        <v>505</v>
      </c>
      <c r="H230" s="21" t="s">
        <v>15</v>
      </c>
      <c r="I230" s="21"/>
    </row>
    <row r="231" spans="1:9" x14ac:dyDescent="0.35">
      <c r="A231" s="20" t="s">
        <v>364</v>
      </c>
      <c r="B231" s="8" t="s">
        <v>520</v>
      </c>
      <c r="C231" s="8" t="s">
        <v>521</v>
      </c>
      <c r="D231" s="8" t="s">
        <v>13</v>
      </c>
      <c r="E231" s="9">
        <v>-2.2122299999999999</v>
      </c>
      <c r="F231" s="9">
        <v>103.80012000000001</v>
      </c>
      <c r="G231" s="8" t="s">
        <v>522</v>
      </c>
      <c r="H231" s="21"/>
      <c r="I231" s="21" t="s">
        <v>15</v>
      </c>
    </row>
    <row r="232" spans="1:9" x14ac:dyDescent="0.35">
      <c r="A232" s="20" t="s">
        <v>282</v>
      </c>
      <c r="B232" s="8" t="s">
        <v>528</v>
      </c>
      <c r="C232" s="8" t="s">
        <v>529</v>
      </c>
      <c r="D232" s="8" t="s">
        <v>13</v>
      </c>
      <c r="E232" s="9">
        <v>1.0442199999999999</v>
      </c>
      <c r="F232" s="9">
        <v>109.57953000000001</v>
      </c>
      <c r="G232" s="8" t="s">
        <v>530</v>
      </c>
      <c r="H232" s="21" t="s">
        <v>15</v>
      </c>
      <c r="I232" s="21"/>
    </row>
    <row r="233" spans="1:9" x14ac:dyDescent="0.35">
      <c r="A233" s="20" t="s">
        <v>561</v>
      </c>
      <c r="B233" s="8" t="s">
        <v>561</v>
      </c>
      <c r="C233" s="8" t="s">
        <v>562</v>
      </c>
      <c r="D233" s="8" t="s">
        <v>13</v>
      </c>
      <c r="E233" s="9">
        <v>-2.0064500000000001</v>
      </c>
      <c r="F233" s="9">
        <v>102.49285</v>
      </c>
      <c r="G233" s="8" t="s">
        <v>563</v>
      </c>
      <c r="H233" s="21"/>
      <c r="I233" s="21" t="s">
        <v>15</v>
      </c>
    </row>
    <row r="234" spans="1:9" x14ac:dyDescent="0.35">
      <c r="A234" s="20" t="s">
        <v>620</v>
      </c>
      <c r="B234" s="8" t="s">
        <v>621</v>
      </c>
      <c r="C234" s="8" t="s">
        <v>622</v>
      </c>
      <c r="D234" s="8" t="s">
        <v>13</v>
      </c>
      <c r="E234" s="9">
        <v>-1.06873</v>
      </c>
      <c r="F234" s="9">
        <v>103.16507</v>
      </c>
      <c r="G234" s="8" t="s">
        <v>95</v>
      </c>
      <c r="H234" s="21"/>
      <c r="I234" s="21" t="s">
        <v>15</v>
      </c>
    </row>
    <row r="235" spans="1:9" x14ac:dyDescent="0.35">
      <c r="A235" s="19"/>
      <c r="B235" s="19"/>
      <c r="C235" s="19"/>
      <c r="D235" s="9"/>
      <c r="E235" s="9"/>
      <c r="F235" s="8"/>
      <c r="G235" s="10"/>
      <c r="H235" s="10"/>
    </row>
    <row r="236" spans="1:9" x14ac:dyDescent="0.35">
      <c r="A236" s="12" t="s">
        <v>668</v>
      </c>
      <c r="C236" s="13"/>
      <c r="D236" s="14"/>
      <c r="E236" s="14"/>
      <c r="F236" s="14"/>
    </row>
    <row r="237" spans="1:9" x14ac:dyDescent="0.35">
      <c r="A237" s="13"/>
      <c r="C237" s="13"/>
      <c r="D237" s="14"/>
      <c r="E237" s="14"/>
      <c r="F237" s="14"/>
    </row>
    <row r="238" spans="1:9" ht="15" x14ac:dyDescent="0.35">
      <c r="A238" s="15" t="s">
        <v>1</v>
      </c>
      <c r="B238" s="15" t="s">
        <v>669</v>
      </c>
      <c r="C238" s="15" t="s">
        <v>3</v>
      </c>
      <c r="D238" s="15" t="s">
        <v>4</v>
      </c>
      <c r="E238" s="15" t="s">
        <v>5</v>
      </c>
      <c r="F238" s="15" t="s">
        <v>6</v>
      </c>
      <c r="G238" s="15" t="s">
        <v>7</v>
      </c>
      <c r="H238" s="17" t="s">
        <v>8</v>
      </c>
      <c r="I238" s="17" t="s">
        <v>9</v>
      </c>
    </row>
    <row r="239" spans="1:9" x14ac:dyDescent="0.35">
      <c r="A239" s="20" t="s">
        <v>670</v>
      </c>
      <c r="B239" s="8" t="s">
        <v>671</v>
      </c>
      <c r="C239" s="8" t="s">
        <v>16</v>
      </c>
      <c r="D239" s="8" t="s">
        <v>19</v>
      </c>
      <c r="E239" s="22" t="s">
        <v>672</v>
      </c>
      <c r="F239" s="22" t="s">
        <v>673</v>
      </c>
      <c r="G239" s="8" t="s">
        <v>16</v>
      </c>
      <c r="H239" s="21" t="s">
        <v>16</v>
      </c>
      <c r="I239" s="21" t="s">
        <v>15</v>
      </c>
    </row>
    <row r="240" spans="1:9" x14ac:dyDescent="0.35">
      <c r="A240" s="20" t="s">
        <v>674</v>
      </c>
      <c r="B240" s="8" t="s">
        <v>674</v>
      </c>
      <c r="C240" s="8" t="s">
        <v>16</v>
      </c>
      <c r="D240" s="8" t="s">
        <v>13</v>
      </c>
      <c r="E240" s="22" t="s">
        <v>675</v>
      </c>
      <c r="F240" s="22" t="s">
        <v>676</v>
      </c>
      <c r="G240" s="8" t="s">
        <v>677</v>
      </c>
      <c r="H240" s="21" t="s">
        <v>16</v>
      </c>
      <c r="I240" s="21" t="s">
        <v>15</v>
      </c>
    </row>
    <row r="241" spans="1:9" ht="31" x14ac:dyDescent="0.35">
      <c r="A241" s="20" t="s">
        <v>10</v>
      </c>
      <c r="B241" s="8" t="s">
        <v>678</v>
      </c>
      <c r="C241" s="8" t="s">
        <v>16</v>
      </c>
      <c r="D241" s="8" t="s">
        <v>679</v>
      </c>
      <c r="E241" s="22">
        <v>3.36957</v>
      </c>
      <c r="F241" s="22">
        <v>99.441419999999994</v>
      </c>
      <c r="G241" s="8" t="s">
        <v>680</v>
      </c>
      <c r="H241" s="21" t="s">
        <v>15</v>
      </c>
      <c r="I241" s="21" t="s">
        <v>16</v>
      </c>
    </row>
    <row r="242" spans="1:9" ht="31" x14ac:dyDescent="0.35">
      <c r="A242" s="20" t="s">
        <v>10</v>
      </c>
      <c r="B242" s="8" t="s">
        <v>681</v>
      </c>
      <c r="C242" s="8" t="s">
        <v>16</v>
      </c>
      <c r="D242" s="8" t="s">
        <v>19</v>
      </c>
      <c r="E242" s="22">
        <v>-2.6485799999999999</v>
      </c>
      <c r="F242" s="22">
        <v>111.79738</v>
      </c>
      <c r="G242" s="8" t="s">
        <v>682</v>
      </c>
      <c r="H242" s="21" t="s">
        <v>15</v>
      </c>
      <c r="I242" s="21" t="s">
        <v>16</v>
      </c>
    </row>
    <row r="243" spans="1:9" ht="31" x14ac:dyDescent="0.35">
      <c r="A243" s="20" t="s">
        <v>10</v>
      </c>
      <c r="B243" s="8" t="s">
        <v>683</v>
      </c>
      <c r="C243" s="8" t="s">
        <v>16</v>
      </c>
      <c r="D243" s="8" t="s">
        <v>19</v>
      </c>
      <c r="E243" s="22">
        <v>-2.96055</v>
      </c>
      <c r="F243" s="22">
        <v>104.88</v>
      </c>
      <c r="G243" s="8" t="s">
        <v>684</v>
      </c>
      <c r="H243" s="21" t="s">
        <v>15</v>
      </c>
      <c r="I243" s="21" t="s">
        <v>15</v>
      </c>
    </row>
    <row r="244" spans="1:9" ht="31" x14ac:dyDescent="0.35">
      <c r="A244" s="20" t="s">
        <v>10</v>
      </c>
      <c r="B244" s="8" t="s">
        <v>685</v>
      </c>
      <c r="C244" s="8" t="s">
        <v>16</v>
      </c>
      <c r="D244" s="8" t="s">
        <v>19</v>
      </c>
      <c r="E244" s="22">
        <v>-0.79518</v>
      </c>
      <c r="F244" s="22">
        <v>100.40931999999999</v>
      </c>
      <c r="G244" s="8" t="s">
        <v>686</v>
      </c>
      <c r="H244" s="21" t="s">
        <v>16</v>
      </c>
      <c r="I244" s="21" t="s">
        <v>15</v>
      </c>
    </row>
    <row r="245" spans="1:9" ht="31" x14ac:dyDescent="0.35">
      <c r="A245" s="20" t="s">
        <v>10</v>
      </c>
      <c r="B245" s="8" t="s">
        <v>687</v>
      </c>
      <c r="C245" s="8" t="s">
        <v>16</v>
      </c>
      <c r="D245" s="8" t="s">
        <v>19</v>
      </c>
      <c r="E245" s="22">
        <v>3.7200000000000002E-3</v>
      </c>
      <c r="F245" s="22">
        <v>109.31207000000001</v>
      </c>
      <c r="G245" s="8" t="s">
        <v>688</v>
      </c>
      <c r="H245" s="21" t="s">
        <v>16</v>
      </c>
      <c r="I245" s="21" t="s">
        <v>15</v>
      </c>
    </row>
    <row r="246" spans="1:9" x14ac:dyDescent="0.35">
      <c r="A246" s="20"/>
      <c r="B246" s="8"/>
      <c r="C246" s="8"/>
      <c r="D246" s="8"/>
      <c r="E246" s="22"/>
      <c r="F246" s="22"/>
      <c r="G246" s="8"/>
      <c r="H246" s="21"/>
      <c r="I246" s="21"/>
    </row>
    <row r="247" spans="1:9" x14ac:dyDescent="0.35">
      <c r="A247" s="20"/>
      <c r="B247" s="8"/>
      <c r="C247" s="20"/>
      <c r="D247" s="22"/>
      <c r="E247" s="22"/>
      <c r="F247" s="20"/>
      <c r="G247" s="21"/>
      <c r="H247" s="21"/>
    </row>
    <row r="248" spans="1:9" x14ac:dyDescent="0.35">
      <c r="A248" s="12" t="s">
        <v>689</v>
      </c>
      <c r="C248" s="13"/>
      <c r="D248" s="23"/>
      <c r="E248" s="23"/>
      <c r="F248" s="14"/>
    </row>
    <row r="249" spans="1:9" x14ac:dyDescent="0.35">
      <c r="A249" s="13"/>
      <c r="C249" s="13"/>
      <c r="D249" s="23"/>
      <c r="E249" s="23"/>
      <c r="F249" s="14"/>
    </row>
    <row r="250" spans="1:9" ht="15" x14ac:dyDescent="0.35">
      <c r="A250" s="15" t="s">
        <v>1</v>
      </c>
      <c r="B250" s="15" t="s">
        <v>690</v>
      </c>
      <c r="C250" s="15" t="s">
        <v>3</v>
      </c>
      <c r="D250" s="15" t="s">
        <v>4</v>
      </c>
      <c r="E250" s="18" t="s">
        <v>5</v>
      </c>
      <c r="F250" s="18" t="s">
        <v>6</v>
      </c>
      <c r="G250" s="15" t="s">
        <v>7</v>
      </c>
      <c r="H250" s="17" t="s">
        <v>8</v>
      </c>
      <c r="I250" s="17" t="s">
        <v>9</v>
      </c>
    </row>
    <row r="251" spans="1:9" x14ac:dyDescent="0.35">
      <c r="A251" s="20" t="s">
        <v>639</v>
      </c>
      <c r="B251" s="8" t="s">
        <v>691</v>
      </c>
      <c r="C251" s="8" t="s">
        <v>16</v>
      </c>
      <c r="D251" s="8" t="s">
        <v>13</v>
      </c>
      <c r="E251" s="22" t="s">
        <v>16</v>
      </c>
      <c r="F251" s="22" t="s">
        <v>16</v>
      </c>
      <c r="G251" s="20" t="s">
        <v>16</v>
      </c>
      <c r="H251" s="21" t="s">
        <v>15</v>
      </c>
      <c r="I251" s="21" t="s">
        <v>16</v>
      </c>
    </row>
    <row r="252" spans="1:9" x14ac:dyDescent="0.35">
      <c r="A252" s="20"/>
      <c r="B252" s="8"/>
      <c r="C252" s="8"/>
      <c r="D252" s="8"/>
      <c r="E252" s="22"/>
      <c r="F252" s="22"/>
      <c r="G252" s="20"/>
      <c r="H252" s="21"/>
      <c r="I252" s="21"/>
    </row>
    <row r="253" spans="1:9" x14ac:dyDescent="0.35">
      <c r="A253" s="20"/>
      <c r="B253" s="8"/>
      <c r="C253" s="8"/>
      <c r="D253" s="8"/>
      <c r="E253" s="22"/>
      <c r="F253" s="22"/>
      <c r="G253" s="20"/>
      <c r="H253" s="21"/>
      <c r="I253" s="21"/>
    </row>
    <row r="254" spans="1:9" x14ac:dyDescent="0.35">
      <c r="A254" s="20"/>
      <c r="B254" s="8"/>
      <c r="C254" s="20"/>
      <c r="D254" s="22"/>
      <c r="E254" s="22"/>
      <c r="F254" s="20"/>
      <c r="G254" s="21"/>
      <c r="H254" s="21"/>
    </row>
    <row r="255" spans="1:9" x14ac:dyDescent="0.35">
      <c r="A255" s="20"/>
      <c r="B255" s="8"/>
      <c r="C255" s="20"/>
      <c r="D255" s="22"/>
      <c r="E255" s="22"/>
      <c r="F255" s="20"/>
      <c r="G255" s="21"/>
      <c r="H255" s="21"/>
    </row>
    <row r="256" spans="1:9" ht="15.75" customHeight="1" x14ac:dyDescent="0.35">
      <c r="G256" s="24" t="s">
        <v>692</v>
      </c>
      <c r="H256" s="25">
        <f>'[7]2. Sum-calc'!O24</f>
        <v>162</v>
      </c>
      <c r="I256" s="25">
        <f>'[7]2. Sum-calc'!R24</f>
        <v>119</v>
      </c>
    </row>
    <row r="257" spans="1:9" ht="15.75" customHeight="1" x14ac:dyDescent="0.35">
      <c r="G257" s="24" t="s">
        <v>693</v>
      </c>
      <c r="H257" s="25">
        <f>'[7]2. Sum-calc'!O25</f>
        <v>2</v>
      </c>
      <c r="I257" s="25">
        <f>'[7]2. Sum-calc'!R25</f>
        <v>1</v>
      </c>
    </row>
    <row r="258" spans="1:9" ht="15.75" customHeight="1" x14ac:dyDescent="0.35">
      <c r="G258" s="26" t="s">
        <v>694</v>
      </c>
      <c r="H258" s="33">
        <f>H282</f>
        <v>193</v>
      </c>
      <c r="I258" s="34"/>
    </row>
    <row r="259" spans="1:9" ht="15.75" customHeight="1" x14ac:dyDescent="0.35">
      <c r="A259" s="20" t="s">
        <v>695</v>
      </c>
      <c r="G259" s="26" t="s">
        <v>696</v>
      </c>
      <c r="H259" s="25">
        <f>H287</f>
        <v>3</v>
      </c>
      <c r="I259" s="25">
        <f>I287</f>
        <v>3</v>
      </c>
    </row>
    <row r="260" spans="1:9" ht="15.75" customHeight="1" x14ac:dyDescent="0.35">
      <c r="A260" s="20" t="s">
        <v>697</v>
      </c>
      <c r="G260" s="26" t="s">
        <v>698</v>
      </c>
      <c r="H260" s="25">
        <f>H292</f>
        <v>0</v>
      </c>
      <c r="I260" s="25">
        <f>I292</f>
        <v>2</v>
      </c>
    </row>
    <row r="261" spans="1:9" ht="15.75" customHeight="1" x14ac:dyDescent="0.35">
      <c r="A261" s="20" t="s">
        <v>699</v>
      </c>
      <c r="G261" s="26" t="s">
        <v>700</v>
      </c>
      <c r="H261" s="25">
        <f>H297</f>
        <v>1</v>
      </c>
      <c r="I261" s="25">
        <f>I297</f>
        <v>0</v>
      </c>
    </row>
    <row r="262" spans="1:9" x14ac:dyDescent="0.35">
      <c r="A262" s="20" t="s">
        <v>701</v>
      </c>
      <c r="F262" s="8"/>
      <c r="G262" s="21"/>
      <c r="H262" s="21"/>
    </row>
    <row r="263" spans="1:9" x14ac:dyDescent="0.35">
      <c r="A263" s="13" t="s">
        <v>702</v>
      </c>
    </row>
    <row r="265" spans="1:9" x14ac:dyDescent="0.35">
      <c r="A265" s="35" t="s">
        <v>703</v>
      </c>
      <c r="B265" s="35"/>
      <c r="C265" s="35"/>
      <c r="D265" s="35"/>
      <c r="E265" s="35"/>
    </row>
    <row r="266" spans="1:9" ht="15.75" customHeight="1" x14ac:dyDescent="0.35">
      <c r="A266" s="35"/>
      <c r="B266" s="35"/>
      <c r="C266" s="35"/>
      <c r="D266" s="35"/>
      <c r="E266" s="35"/>
      <c r="G266" s="36" t="str">
        <f>'[7]2. Sum-calc'!W41</f>
        <v>Last Updated : 22 Oct 2020</v>
      </c>
      <c r="H266" s="36"/>
      <c r="I266" s="36"/>
    </row>
    <row r="269" spans="1:9" x14ac:dyDescent="0.35">
      <c r="A269" s="20"/>
      <c r="G269" s="21"/>
      <c r="H269" s="21"/>
    </row>
    <row r="270" spans="1:9" x14ac:dyDescent="0.35">
      <c r="A270" s="20"/>
      <c r="G270" s="37"/>
      <c r="H270" s="37"/>
    </row>
    <row r="271" spans="1:9" x14ac:dyDescent="0.35">
      <c r="G271" s="21"/>
      <c r="H271" s="21"/>
    </row>
    <row r="272" spans="1:9" x14ac:dyDescent="0.35">
      <c r="F272"/>
      <c r="G272"/>
      <c r="H272"/>
    </row>
    <row r="273" spans="7:9" ht="15.75" customHeight="1" x14ac:dyDescent="0.35">
      <c r="G273" s="27" t="s">
        <v>704</v>
      </c>
      <c r="H273" s="28" t="s">
        <v>8</v>
      </c>
      <c r="I273" s="28" t="s">
        <v>9</v>
      </c>
    </row>
    <row r="274" spans="7:9" ht="15.75" customHeight="1" x14ac:dyDescent="0.35">
      <c r="G274" s="26" t="s">
        <v>705</v>
      </c>
      <c r="H274" s="29">
        <f>COUNTIF(Table3105680[Palm],"x")</f>
        <v>15</v>
      </c>
      <c r="I274" s="29">
        <f>COUNTIF(Table3105680[Lauric],"x")</f>
        <v>8</v>
      </c>
    </row>
    <row r="275" spans="7:9" ht="15.75" customHeight="1" x14ac:dyDescent="0.35">
      <c r="G275" s="26" t="s">
        <v>706</v>
      </c>
      <c r="H275" s="29">
        <f>COUNTIF(Table2459576[Palm],"x")</f>
        <v>149</v>
      </c>
      <c r="I275" s="29">
        <f>COUNTIF(Table2459576[Lauric],"x")</f>
        <v>112</v>
      </c>
    </row>
    <row r="276" spans="7:9" ht="15.75" customHeight="1" x14ac:dyDescent="0.35">
      <c r="G276" s="26" t="s">
        <v>692</v>
      </c>
      <c r="H276" s="29">
        <f>SUM(H274:H275)</f>
        <v>164</v>
      </c>
      <c r="I276" s="29">
        <f>SUM(I274:I275)</f>
        <v>120</v>
      </c>
    </row>
    <row r="277" spans="7:9" ht="15.75" customHeight="1" x14ac:dyDescent="0.35">
      <c r="G277" s="26" t="s">
        <v>707</v>
      </c>
      <c r="H277" s="29" t="b">
        <f>AND(SUM(H256:H257)=H276)</f>
        <v>1</v>
      </c>
      <c r="I277" s="29" t="b">
        <f>AND(SUM(I256:I257)=I276)</f>
        <v>1</v>
      </c>
    </row>
    <row r="278" spans="7:9" x14ac:dyDescent="0.35">
      <c r="G278"/>
      <c r="H278" s="30"/>
      <c r="I278" s="30"/>
    </row>
    <row r="279" spans="7:9" ht="15.75" customHeight="1" x14ac:dyDescent="0.35">
      <c r="G279" s="27" t="s">
        <v>708</v>
      </c>
      <c r="H279" s="38" t="s">
        <v>709</v>
      </c>
      <c r="I279" s="39"/>
    </row>
    <row r="280" spans="7:9" ht="15.75" customHeight="1" x14ac:dyDescent="0.35">
      <c r="G280" s="26" t="s">
        <v>705</v>
      </c>
      <c r="H280" s="31">
        <f>COUNTA(Table3105680[Palm Oil Mill])</f>
        <v>16</v>
      </c>
      <c r="I280" s="32"/>
    </row>
    <row r="281" spans="7:9" ht="15.75" customHeight="1" x14ac:dyDescent="0.35">
      <c r="G281" s="26" t="s">
        <v>706</v>
      </c>
      <c r="H281" s="31">
        <f>COUNTA(Table2459576[Palm Oil Mill])</f>
        <v>177</v>
      </c>
      <c r="I281" s="32"/>
    </row>
    <row r="282" spans="7:9" ht="15.75" customHeight="1" x14ac:dyDescent="0.35">
      <c r="G282" s="26" t="s">
        <v>694</v>
      </c>
      <c r="H282" s="31">
        <f>SUM(H280:H281)</f>
        <v>193</v>
      </c>
      <c r="I282" s="32"/>
    </row>
    <row r="283" spans="7:9" ht="15.75" customHeight="1" x14ac:dyDescent="0.35">
      <c r="G283" s="26" t="s">
        <v>707</v>
      </c>
      <c r="H283" s="31" t="e">
        <f>AND(H282=COUNTIFS('[7]2. Sum-calc'!C:C,"Mill",'[7]2. Sum-calc'!D:D,"Active"))</f>
        <v>#VALUE!</v>
      </c>
      <c r="I283" s="32"/>
    </row>
    <row r="284" spans="7:9" x14ac:dyDescent="0.35">
      <c r="G284"/>
      <c r="H284"/>
    </row>
    <row r="285" spans="7:9" ht="15.75" customHeight="1" x14ac:dyDescent="0.35">
      <c r="G285" s="27" t="s">
        <v>710</v>
      </c>
      <c r="H285" s="28" t="s">
        <v>8</v>
      </c>
      <c r="I285" s="28" t="s">
        <v>9</v>
      </c>
    </row>
    <row r="286" spans="7:9" ht="15.75" customHeight="1" x14ac:dyDescent="0.35">
      <c r="G286" s="26" t="s">
        <v>711</v>
      </c>
      <c r="H286" s="29">
        <f>COUNTIFS(Table310677[Parent company],"Wilmar International Ltd",Table310677[Palm],"x")</f>
        <v>3</v>
      </c>
      <c r="I286" s="29">
        <f>COUNTIFS(Table310677[Parent company],"Wilmar International Ltd",Table310677[Lauric],"x")</f>
        <v>3</v>
      </c>
    </row>
    <row r="287" spans="7:9" ht="15.75" customHeight="1" x14ac:dyDescent="0.35">
      <c r="G287" s="26" t="s">
        <v>712</v>
      </c>
      <c r="H287" s="29">
        <f>'[7]2. Sum-calc'!$O$34</f>
        <v>3</v>
      </c>
      <c r="I287" s="29">
        <f>'[7]2. Sum-calc'!$R$34</f>
        <v>3</v>
      </c>
    </row>
    <row r="288" spans="7:9" x14ac:dyDescent="0.35">
      <c r="G288" s="26" t="s">
        <v>713</v>
      </c>
      <c r="H288" s="29" t="b">
        <f>AND(H286=H287)</f>
        <v>1</v>
      </c>
      <c r="I288" s="29" t="b">
        <f>AND(I286=I287)</f>
        <v>1</v>
      </c>
    </row>
    <row r="289" spans="6:9" x14ac:dyDescent="0.35">
      <c r="G289"/>
      <c r="H289"/>
    </row>
    <row r="290" spans="6:9" ht="15.75" customHeight="1" x14ac:dyDescent="0.35">
      <c r="G290" s="27" t="s">
        <v>714</v>
      </c>
      <c r="H290" s="28" t="s">
        <v>8</v>
      </c>
      <c r="I290" s="28" t="s">
        <v>9</v>
      </c>
    </row>
    <row r="291" spans="6:9" ht="15.75" customHeight="1" x14ac:dyDescent="0.35">
      <c r="G291" s="26" t="s">
        <v>715</v>
      </c>
      <c r="H291" s="29">
        <f>COUNTIFS(Table310677[Parent company],"&lt;&gt;*Wilmar International Ltd*",Table310677[Palm],"x")</f>
        <v>0</v>
      </c>
      <c r="I291" s="29">
        <f>COUNTIFS(Table310677[Parent company],"&lt;&gt;*Wilmar International Ltd*",Table310677[Lauric],"x")</f>
        <v>2</v>
      </c>
    </row>
    <row r="292" spans="6:9" ht="15.75" customHeight="1" x14ac:dyDescent="0.35">
      <c r="G292" s="26" t="s">
        <v>712</v>
      </c>
      <c r="H292" s="29">
        <f>'[7]2. Sum-calc'!$O$35</f>
        <v>0</v>
      </c>
      <c r="I292" s="29">
        <f>'[7]2. Sum-calc'!$R$35</f>
        <v>2</v>
      </c>
    </row>
    <row r="293" spans="6:9" x14ac:dyDescent="0.35">
      <c r="G293" s="26" t="s">
        <v>713</v>
      </c>
      <c r="H293" s="29" t="b">
        <f>AND(H291=H292)</f>
        <v>1</v>
      </c>
      <c r="I293" s="29" t="b">
        <f>AND(I291=I292)</f>
        <v>1</v>
      </c>
    </row>
    <row r="294" spans="6:9" x14ac:dyDescent="0.35">
      <c r="G294"/>
      <c r="H294"/>
    </row>
    <row r="295" spans="6:9" ht="15.75" customHeight="1" x14ac:dyDescent="0.35">
      <c r="G295" s="27" t="s">
        <v>716</v>
      </c>
      <c r="H295" s="28" t="s">
        <v>8</v>
      </c>
      <c r="I295" s="28" t="s">
        <v>9</v>
      </c>
    </row>
    <row r="296" spans="6:9" ht="15.75" customHeight="1" x14ac:dyDescent="0.35">
      <c r="G296" s="26" t="s">
        <v>717</v>
      </c>
      <c r="H296" s="29">
        <f>COUNTIF(Table5561011779[Palm],"x")</f>
        <v>1</v>
      </c>
      <c r="I296" s="29">
        <f>COUNTIF(Table5561011779[Lauric],"x")</f>
        <v>0</v>
      </c>
    </row>
    <row r="297" spans="6:9" ht="15.75" customHeight="1" x14ac:dyDescent="0.35">
      <c r="G297" s="26" t="s">
        <v>712</v>
      </c>
      <c r="H297" s="29">
        <f>'[7]2. Sum-calc'!O40</f>
        <v>1</v>
      </c>
      <c r="I297" s="29">
        <f>'[7]2. Sum-calc'!R40</f>
        <v>0</v>
      </c>
    </row>
    <row r="298" spans="6:9" x14ac:dyDescent="0.35">
      <c r="G298" s="26" t="s">
        <v>713</v>
      </c>
      <c r="H298" s="29" t="b">
        <f>AND(H296=H297)</f>
        <v>1</v>
      </c>
      <c r="I298" s="29" t="b">
        <f>AND(I296=I297)</f>
        <v>1</v>
      </c>
    </row>
    <row r="299" spans="6:9" x14ac:dyDescent="0.35">
      <c r="F299"/>
      <c r="G299"/>
      <c r="H299"/>
    </row>
  </sheetData>
  <sheetProtection algorithmName="SHA-512" hashValue="ulVHNHcP4PnWk/L0DTUqncSzT1sA7y0djwOXLTrl5Rf7Adz9lmmyt2z3qRywoLmmE/CbEx/7+Rg8piUO9UQlGg==" saltValue="cSvKyz++FIPl0PCu45bueQ==" spinCount="100000" sheet="1" objects="1" scenarios="1"/>
  <mergeCells count="9">
    <mergeCell ref="H281:I281"/>
    <mergeCell ref="H282:I282"/>
    <mergeCell ref="H283:I283"/>
    <mergeCell ref="H258:I258"/>
    <mergeCell ref="A265:E266"/>
    <mergeCell ref="G266:I266"/>
    <mergeCell ref="G270:H270"/>
    <mergeCell ref="H279:I279"/>
    <mergeCell ref="H280:I280"/>
  </mergeCells>
  <conditionalFormatting sqref="H276:I277">
    <cfRule type="containsText" dxfId="61" priority="7" operator="containsText" text="ERROR">
      <formula>NOT(ISERROR(SEARCH("ERROR",H276)))</formula>
    </cfRule>
  </conditionalFormatting>
  <conditionalFormatting sqref="H283">
    <cfRule type="containsText" dxfId="60" priority="6" operator="containsText" text="ERROR">
      <formula>NOT(ISERROR(SEARCH("ERROR",H283)))</formula>
    </cfRule>
  </conditionalFormatting>
  <conditionalFormatting sqref="H274:I275">
    <cfRule type="containsText" dxfId="59" priority="5" operator="containsText" text="ERROR">
      <formula>NOT(ISERROR(SEARCH("ERROR",H274)))</formula>
    </cfRule>
  </conditionalFormatting>
  <conditionalFormatting sqref="H280:H282">
    <cfRule type="containsText" dxfId="58" priority="4" operator="containsText" text="ERROR">
      <formula>NOT(ISERROR(SEARCH("ERROR",H280)))</formula>
    </cfRule>
  </conditionalFormatting>
  <conditionalFormatting sqref="H286:I288">
    <cfRule type="containsText" dxfId="57" priority="3" operator="containsText" text="ERROR">
      <formula>NOT(ISERROR(SEARCH("ERROR",H286)))</formula>
    </cfRule>
  </conditionalFormatting>
  <conditionalFormatting sqref="H291:I293">
    <cfRule type="containsText" dxfId="56" priority="2" operator="containsText" text="ERROR">
      <formula>NOT(ISERROR(SEARCH("ERROR",H291)))</formula>
    </cfRule>
  </conditionalFormatting>
  <conditionalFormatting sqref="H296:I298">
    <cfRule type="containsText" dxfId="55" priority="1" operator="containsText" text="ERROR">
      <formula>NOT(ISERROR(SEARCH("ERROR",H296)))</formula>
    </cfRule>
  </conditionalFormatting>
  <pageMargins left="0.23622047244094491" right="0.23622047244094491" top="0.31496062992125984" bottom="0.31496062992125984" header="0.31496062992125984" footer="0.31496062992125984"/>
  <pageSetup paperSize="9" scale="52" orientation="landscape"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WINA, PLT</vt:lpstr>
      <vt:lpstr>'WINA, PLT'!Print_Area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Rashmi Rajashekar</dc:creator>
  <cp:lastModifiedBy>Ahmed Ismail</cp:lastModifiedBy>
  <dcterms:created xsi:type="dcterms:W3CDTF">2020-10-27T13:23:39Z</dcterms:created>
  <dcterms:modified xsi:type="dcterms:W3CDTF">2021-12-06T10:00:47Z</dcterms:modified>
</cp:coreProperties>
</file>